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lerm\Desktop\"/>
    </mc:Choice>
  </mc:AlternateContent>
  <xr:revisionPtr revIDLastSave="0" documentId="8_{9CDC6B35-F24E-4B5E-A780-856B61F605C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+Végfelhasználók" sheetId="3" r:id="rId1"/>
    <sheet name="Weblap" sheetId="4" r:id="rId2"/>
  </sheets>
  <definedNames>
    <definedName name="_xlnm._FilterDatabase" localSheetId="0" hidden="1">'+Végfelhasználók'!$B$26:$L$45</definedName>
    <definedName name="Felhasználó_fajtája">'+Végfelhasználók'!$B$69:$B$103</definedName>
    <definedName name="_xlnm.Print_Area" localSheetId="0">'+Végfelhasználók'!$B$1:$K$55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4" l="1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23" i="4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27" i="3"/>
  <c r="I62" i="3" l="1"/>
  <c r="I61" i="3"/>
  <c r="I60" i="3"/>
  <c r="I59" i="3"/>
  <c r="I58" i="3"/>
  <c r="I57" i="3"/>
  <c r="I56" i="3"/>
  <c r="I55" i="3"/>
  <c r="I54" i="3"/>
  <c r="I53" i="3"/>
  <c r="I52" i="3"/>
  <c r="I51" i="3"/>
  <c r="L51" i="3" l="1"/>
  <c r="L52" i="3"/>
  <c r="L53" i="3"/>
  <c r="L54" i="3"/>
  <c r="L55" i="3"/>
  <c r="L56" i="3"/>
  <c r="L57" i="3"/>
  <c r="L58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27" i="3"/>
  <c r="L60" i="3"/>
  <c r="L61" i="3"/>
  <c r="L62" i="3"/>
  <c r="L59" i="3"/>
  <c r="B29" i="3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24" i="4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L45" i="4" l="1"/>
  <c r="L63" i="3"/>
  <c r="L45" i="3"/>
  <c r="L66" i="3" l="1"/>
</calcChain>
</file>

<file path=xl/sharedStrings.xml><?xml version="1.0" encoding="utf-8"?>
<sst xmlns="http://schemas.openxmlformats.org/spreadsheetml/2006/main" count="163" uniqueCount="117">
  <si>
    <t>/</t>
  </si>
  <si>
    <t>Customer Area - Delayed</t>
  </si>
  <si>
    <t>Customer Area Full - Delayed</t>
  </si>
  <si>
    <t>TV Ticker - 1h</t>
  </si>
  <si>
    <t>TV Ticker - Full</t>
  </si>
  <si>
    <t>Office Area - Real Time</t>
  </si>
  <si>
    <t>Prof.EndUser Lvl 1</t>
  </si>
  <si>
    <t>Prof.EndUser Lvl 5</t>
  </si>
  <si>
    <t>Prof.EndUser Lvl 10</t>
  </si>
  <si>
    <t>Prof.EndUser Lvl 20</t>
  </si>
  <si>
    <t>Snapshot Lvl 1</t>
  </si>
  <si>
    <t>Snapshot Lvl 5</t>
  </si>
  <si>
    <t>Snapshot Lvl 10</t>
  </si>
  <si>
    <t>Snapshot Lvl 20</t>
  </si>
  <si>
    <t>Third party Websites</t>
  </si>
  <si>
    <t>Lvl 1</t>
  </si>
  <si>
    <t>Lvl 5</t>
  </si>
  <si>
    <t>Lvl 10</t>
  </si>
  <si>
    <t>Lvl 20</t>
  </si>
  <si>
    <t>Electronic Message Fee</t>
  </si>
  <si>
    <t>Best Price Level</t>
  </si>
  <si>
    <t>Best 20 Price Levels</t>
  </si>
  <si>
    <t>Best 10 Price Levels</t>
  </si>
  <si>
    <t>Best 5 Price Levels</t>
  </si>
  <si>
    <t>Best 20 Price Level</t>
  </si>
  <si>
    <t>Prof.EndUser Lvl 1 (Pre)</t>
  </si>
  <si>
    <t>Prof.EndUser Lvl 5 (Pre)</t>
  </si>
  <si>
    <t>Prof.EndUser Lvl 10 (Pre)</t>
  </si>
  <si>
    <t>Prof.EndUser Lvl 20 (Pre)</t>
  </si>
  <si>
    <t>Best 5 Price Levels (Pre)</t>
  </si>
  <si>
    <t>Best 10 Price Levels (Pre)</t>
  </si>
  <si>
    <t>Best 20 Price Levels (Pre)</t>
  </si>
  <si>
    <t>Best Price Level (Pre)</t>
  </si>
  <si>
    <t>Prof.EndUser Lvl 1 (Post)</t>
  </si>
  <si>
    <t>Prof.EndUser Lvl 5 (Post)</t>
  </si>
  <si>
    <t>Prof.EndUser Lvl 10 (Post)</t>
  </si>
  <si>
    <t>Prof.EndUser Lvl 20 (Post)</t>
  </si>
  <si>
    <t>Best Price Level (Post)</t>
  </si>
  <si>
    <t>Best 5 Price Levels (Post)</t>
  </si>
  <si>
    <t>Best 10 Price Levels (Post)</t>
  </si>
  <si>
    <t>Best 20 Price Level (Post)</t>
  </si>
  <si>
    <t>Best 20 Price Levels (Post)</t>
  </si>
  <si>
    <t>Disztribútor név:</t>
  </si>
  <si>
    <t>Disztribútor cím:</t>
  </si>
  <si>
    <t>Disztribútor besorolása:</t>
  </si>
  <si>
    <t>Elsődleges</t>
  </si>
  <si>
    <t>Másodlagos</t>
  </si>
  <si>
    <t xml:space="preserve">BÉT tag: </t>
  </si>
  <si>
    <t>Riportolás dátuma:</t>
  </si>
  <si>
    <t>Riportolás időtartama:</t>
  </si>
  <si>
    <t>Szám</t>
  </si>
  <si>
    <t>Professzionális felhasználó/Cég név</t>
  </si>
  <si>
    <t>Cím</t>
  </si>
  <si>
    <t>Város</t>
  </si>
  <si>
    <t>Ország</t>
  </si>
  <si>
    <r>
      <t xml:space="preserve">Felhasználó fajtája
</t>
    </r>
    <r>
      <rPr>
        <b/>
        <sz val="10"/>
        <color rgb="FFFF0000"/>
        <rFont val="Times New Roman"/>
        <family val="1"/>
        <charset val="238"/>
      </rPr>
      <t>(Kérjük válasszon)</t>
    </r>
  </si>
  <si>
    <t>Felhasználó azonosító</t>
  </si>
  <si>
    <t xml:space="preserve">Havidíj (EUR)                      
</t>
  </si>
  <si>
    <t>Előfizetők száma</t>
  </si>
  <si>
    <t>Változás az előző hónaphoz képest                          +/-</t>
  </si>
  <si>
    <t>Teljes díjak (EUR)</t>
  </si>
  <si>
    <t>Fizetendő díjak összesen:</t>
  </si>
  <si>
    <t>Nem professzionális felhasználás riportolása</t>
  </si>
  <si>
    <t>Felhasználás fajtája</t>
  </si>
  <si>
    <t>Havi díj (EUR)</t>
  </si>
  <si>
    <t>Felhasználók száma</t>
  </si>
  <si>
    <t>Összesített díjak összege:</t>
  </si>
  <si>
    <t>ÖSSZESEN:</t>
  </si>
  <si>
    <t>Prof.Végfelhasználó Lvl 1</t>
  </si>
  <si>
    <t>Prof.Végfelhasználó Lvl 5</t>
  </si>
  <si>
    <t>Prof.Végfelhasználó Lvl 10</t>
  </si>
  <si>
    <t>Prof.Végfelhasználó Lvl 20</t>
  </si>
  <si>
    <t>Legjobb árszint</t>
  </si>
  <si>
    <t>Legjobb 5 árszint</t>
  </si>
  <si>
    <t>Legjobb 10 árszint</t>
  </si>
  <si>
    <t>Legjobb 20 árszint</t>
  </si>
  <si>
    <t>TV Ticker - Teljes</t>
  </si>
  <si>
    <t>Ügyféltér - Késleltetett</t>
  </si>
  <si>
    <t>Ügyféltér Teljes - Késleltetett</t>
  </si>
  <si>
    <t>Kereskedési Környezet - Valós Idejű</t>
  </si>
  <si>
    <t>Elektronikus Üzenet Díj</t>
  </si>
  <si>
    <t>Harmadik fél Weblapjai</t>
  </si>
  <si>
    <t>Aggregált</t>
  </si>
  <si>
    <t>Bontott (Post-Trade)</t>
  </si>
  <si>
    <t>Bontott (Pre-trade)</t>
  </si>
  <si>
    <t>Prof.Végfelhasználó Lvl 1 (Pre)</t>
  </si>
  <si>
    <t>Prof.Végfelhasználó Lvl 5 (Pre)</t>
  </si>
  <si>
    <t>Prof.Végfelhasználó Lvl 10 (Pre)</t>
  </si>
  <si>
    <t>Prof.Végfelhasználó Lvl 20 (Pre)</t>
  </si>
  <si>
    <t>Legjobb árszint (Pre)</t>
  </si>
  <si>
    <t>Legjobb 5 árszint (Pre)</t>
  </si>
  <si>
    <t>Legjobb 10 árszint (Pre)</t>
  </si>
  <si>
    <t>Legjobb 20 árszint (Pre)</t>
  </si>
  <si>
    <t>Prof.Végfelhasználó Lvl 1 (Post)</t>
  </si>
  <si>
    <t>Prof.Végfelhasználó Lvl 5 (Post)</t>
  </si>
  <si>
    <t>Prof.Végfelhasználó Lvl 10 (Post)</t>
  </si>
  <si>
    <t>Prof.Végfelhasználó Lvl 20 (Post)</t>
  </si>
  <si>
    <t>Legjobb árszint (Post)</t>
  </si>
  <si>
    <t>Legjobb 5 árszint (Post)</t>
  </si>
  <si>
    <t>Legjobb 10 árszint (Post)</t>
  </si>
  <si>
    <t>Legjobb 20 árszint (Post)</t>
  </si>
  <si>
    <t>év / hónap</t>
  </si>
  <si>
    <t>Cég név</t>
  </si>
  <si>
    <t>Cég cím</t>
  </si>
  <si>
    <t>Weblap URL</t>
  </si>
  <si>
    <t>Weblap kategória (kérjük jelölje)</t>
  </si>
  <si>
    <t>Harmadik fél</t>
  </si>
  <si>
    <t>Saját</t>
  </si>
  <si>
    <t>Kapcsolt vállalkozás</t>
  </si>
  <si>
    <t>Kibocsátó</t>
  </si>
  <si>
    <t>Kezdés időpontja</t>
  </si>
  <si>
    <t>Weblapok száma</t>
  </si>
  <si>
    <t>Fizetendő díj*</t>
  </si>
  <si>
    <t>*Díjtáblázat szerint</t>
  </si>
  <si>
    <t>Riportolási minta</t>
  </si>
  <si>
    <t>Weblap riportolási minta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</si>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</sst>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7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0"/>
      <color theme="0"/>
      <name val="Arial"/>
      <family val="2"/>
      <charset val="238"/>
    </font>
    <font>
      <sz val="11"/>
      <name val="Calibri"/>
      <family val="2"/>
      <scheme val="minor"/>
    </font>
    <font>
      <sz val="9"/>
      <name val="Arial"/>
      <family val="2"/>
      <charset val="238"/>
    </font>
    <font>
      <b/>
      <sz val="10"/>
      <color rgb="FFFF0000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9" borderId="44" applyNumberFormat="0" applyAlignment="0" applyProtection="0"/>
    <xf numFmtId="0" fontId="19" fillId="30" borderId="45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2" fillId="0" borderId="46" applyNumberFormat="0" applyFill="0" applyAlignment="0" applyProtection="0"/>
    <xf numFmtId="0" fontId="23" fillId="0" borderId="47" applyNumberFormat="0" applyFill="0" applyAlignment="0" applyProtection="0"/>
    <xf numFmtId="0" fontId="24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44" applyNumberFormat="0" applyAlignment="0" applyProtection="0"/>
    <xf numFmtId="0" fontId="26" fillId="0" borderId="49" applyNumberFormat="0" applyFill="0" applyAlignment="0" applyProtection="0"/>
    <xf numFmtId="0" fontId="27" fillId="33" borderId="0" applyNumberFormat="0" applyBorder="0" applyAlignment="0" applyProtection="0"/>
    <xf numFmtId="0" fontId="15" fillId="0" borderId="0"/>
    <xf numFmtId="0" fontId="15" fillId="32" borderId="50" applyNumberFormat="0" applyFont="0" applyAlignment="0" applyProtection="0"/>
    <xf numFmtId="0" fontId="28" fillId="29" borderId="51" applyNumberFormat="0" applyAlignment="0" applyProtection="0"/>
    <xf numFmtId="0" fontId="29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31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4" fontId="3" fillId="0" borderId="0" xfId="0" applyNumberFormat="1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9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0" xfId="0" applyFont="1" applyBorder="1"/>
    <xf numFmtId="0" fontId="0" fillId="0" borderId="5" xfId="0" applyBorder="1"/>
    <xf numFmtId="0" fontId="0" fillId="0" borderId="6" xfId="0" applyBorder="1"/>
    <xf numFmtId="0" fontId="5" fillId="0" borderId="11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0" fillId="0" borderId="8" xfId="0" applyBorder="1"/>
    <xf numFmtId="0" fontId="5" fillId="0" borderId="13" xfId="0" applyFont="1" applyBorder="1"/>
    <xf numFmtId="0" fontId="0" fillId="0" borderId="7" xfId="0" applyBorder="1"/>
    <xf numFmtId="0" fontId="2" fillId="0" borderId="14" xfId="0" applyFont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164" fontId="10" fillId="2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/>
    <xf numFmtId="0" fontId="12" fillId="0" borderId="22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2" borderId="25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2" fontId="11" fillId="2" borderId="7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14" fontId="4" fillId="0" borderId="4" xfId="0" applyNumberFormat="1" applyFont="1" applyBorder="1"/>
    <xf numFmtId="0" fontId="14" fillId="0" borderId="13" xfId="0" applyFont="1" applyBorder="1" applyAlignment="1">
      <alignment horizontal="center" vertical="center"/>
    </xf>
    <xf numFmtId="0" fontId="14" fillId="0" borderId="0" xfId="0" applyFont="1"/>
    <xf numFmtId="0" fontId="0" fillId="34" borderId="0" xfId="0" applyFill="1"/>
    <xf numFmtId="0" fontId="12" fillId="34" borderId="0" xfId="0" applyFont="1" applyFill="1" applyAlignment="1">
      <alignment horizontal="center" vertical="center"/>
    </xf>
    <xf numFmtId="2" fontId="0" fillId="0" borderId="0" xfId="0" applyNumberFormat="1"/>
    <xf numFmtId="2" fontId="11" fillId="0" borderId="0" xfId="0" applyNumberFormat="1" applyFont="1"/>
    <xf numFmtId="49" fontId="12" fillId="0" borderId="7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5" fillId="0" borderId="0" xfId="37"/>
    <xf numFmtId="1" fontId="11" fillId="2" borderId="29" xfId="0" applyNumberFormat="1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1" xfId="0" applyFont="1" applyBorder="1"/>
    <xf numFmtId="0" fontId="11" fillId="0" borderId="13" xfId="0" applyFont="1" applyBorder="1"/>
    <xf numFmtId="1" fontId="11" fillId="2" borderId="24" xfId="0" applyNumberFormat="1" applyFont="1" applyFill="1" applyBorder="1" applyAlignment="1">
      <alignment horizontal="center" vertical="center"/>
    </xf>
    <xf numFmtId="1" fontId="11" fillId="2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26" xfId="0" applyFont="1" applyBorder="1"/>
    <xf numFmtId="0" fontId="11" fillId="0" borderId="34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7" xfId="0" applyFont="1" applyBorder="1"/>
    <xf numFmtId="0" fontId="33" fillId="34" borderId="0" xfId="0" applyFont="1" applyFill="1"/>
    <xf numFmtId="0" fontId="16" fillId="0" borderId="0" xfId="37" applyFont="1"/>
    <xf numFmtId="0" fontId="34" fillId="0" borderId="0" xfId="37" applyFont="1"/>
    <xf numFmtId="2" fontId="16" fillId="0" borderId="0" xfId="37" applyNumberFormat="1" applyFont="1"/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2" fontId="11" fillId="2" borderId="37" xfId="0" applyNumberFormat="1" applyFont="1" applyFill="1" applyBorder="1" applyAlignment="1">
      <alignment horizontal="center" vertical="center"/>
    </xf>
    <xf numFmtId="2" fontId="10" fillId="2" borderId="33" xfId="0" applyNumberFormat="1" applyFont="1" applyFill="1" applyBorder="1" applyAlignment="1">
      <alignment horizontal="center" vertical="center"/>
    </xf>
    <xf numFmtId="2" fontId="10" fillId="2" borderId="23" xfId="0" applyNumberFormat="1" applyFont="1" applyFill="1" applyBorder="1" applyAlignment="1">
      <alignment horizontal="center" vertical="center"/>
    </xf>
    <xf numFmtId="2" fontId="10" fillId="2" borderId="39" xfId="0" applyNumberFormat="1" applyFont="1" applyFill="1" applyBorder="1" applyAlignment="1">
      <alignment horizontal="center" vertical="center"/>
    </xf>
    <xf numFmtId="2" fontId="10" fillId="2" borderId="40" xfId="0" applyNumberFormat="1" applyFont="1" applyFill="1" applyBorder="1" applyAlignment="1">
      <alignment horizontal="center" vertical="center"/>
    </xf>
    <xf numFmtId="4" fontId="10" fillId="2" borderId="40" xfId="0" applyNumberFormat="1" applyFont="1" applyFill="1" applyBorder="1" applyAlignment="1">
      <alignment horizontal="center" vertical="center"/>
    </xf>
    <xf numFmtId="0" fontId="33" fillId="0" borderId="0" xfId="0" applyFont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4" fillId="0" borderId="55" xfId="0" applyFont="1" applyBorder="1" applyAlignment="1">
      <alignment horizontal="center"/>
    </xf>
    <xf numFmtId="2" fontId="11" fillId="0" borderId="24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3" fillId="0" borderId="0" xfId="0" applyFont="1"/>
    <xf numFmtId="1" fontId="4" fillId="2" borderId="17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top" wrapText="1"/>
    </xf>
    <xf numFmtId="2" fontId="10" fillId="2" borderId="28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left" vertical="center"/>
    </xf>
    <xf numFmtId="0" fontId="35" fillId="0" borderId="4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2" fontId="10" fillId="2" borderId="33" xfId="0" applyNumberFormat="1" applyFont="1" applyFill="1" applyBorder="1" applyAlignment="1">
      <alignment horizontal="center" vertical="center"/>
    </xf>
    <xf numFmtId="2" fontId="10" fillId="2" borderId="39" xfId="0" applyNumberFormat="1" applyFont="1" applyFill="1" applyBorder="1" applyAlignment="1">
      <alignment horizontal="center" vertical="center"/>
    </xf>
    <xf numFmtId="2" fontId="10" fillId="2" borderId="40" xfId="0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39" xfId="0" applyFont="1" applyBorder="1"/>
    <xf numFmtId="0" fontId="13" fillId="0" borderId="40" xfId="0" applyFont="1" applyBorder="1"/>
    <xf numFmtId="0" fontId="4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4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ál" xfId="0" builtinId="0"/>
    <cellStyle name="Normal 2" xfId="37" xr:uid="{00000000-0005-0000-0000-000025000000}"/>
    <cellStyle name="Note 2" xfId="38" xr:uid="{00000000-0005-0000-0000-000026000000}"/>
    <cellStyle name="Output 2" xfId="39" xr:uid="{00000000-0005-0000-0000-000027000000}"/>
    <cellStyle name="Title 2" xfId="40" xr:uid="{00000000-0005-0000-0000-000028000000}"/>
    <cellStyle name="Total 2" xfId="41" xr:uid="{00000000-0005-0000-0000-000029000000}"/>
    <cellStyle name="Warning Text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4</xdr:row>
      <xdr:rowOff>133350</xdr:rowOff>
    </xdr:from>
    <xdr:to>
      <xdr:col>5</xdr:col>
      <xdr:colOff>1419225</xdr:colOff>
      <xdr:row>11</xdr:row>
      <xdr:rowOff>95250</xdr:rowOff>
    </xdr:to>
    <xdr:pic>
      <xdr:nvPicPr>
        <xdr:cNvPr id="6427" name="Kép 2">
          <a:extLst>
            <a:ext uri="{FF2B5EF4-FFF2-40B4-BE49-F238E27FC236}">
              <a16:creationId xmlns:a16="http://schemas.microsoft.com/office/drawing/2014/main" id="{8913D156-3984-4445-A298-4161457B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81050"/>
          <a:ext cx="1076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1492250</xdr:colOff>
      <xdr:row>1</xdr:row>
      <xdr:rowOff>82550</xdr:rowOff>
    </xdr:from>
    <xdr:to>
      <xdr:col>6</xdr:col>
      <xdr:colOff>50800</xdr:colOff>
      <xdr:row>8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12CED55-A50C-470D-812A-9D5ABF17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47650"/>
          <a:ext cx="10763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2:AI187"/>
  <sheetViews>
    <sheetView showGridLines="0" tabSelected="1" zoomScale="80" zoomScaleNormal="80" workbookViewId="0">
      <selection activeCell="D21" sqref="D21"/>
    </sheetView>
  </sheetViews>
  <sheetFormatPr defaultRowHeight="13.2" x14ac:dyDescent="0.25"/>
  <cols>
    <col min="1" max="1" width="3.109375" customWidth="1"/>
    <col min="2" max="2" width="33.5546875" bestFit="1" customWidth="1"/>
    <col min="3" max="3" width="22.88671875" customWidth="1"/>
    <col min="4" max="4" width="29" customWidth="1"/>
    <col min="5" max="5" width="26.5546875" customWidth="1"/>
    <col min="6" max="6" width="26.6640625" customWidth="1"/>
    <col min="7" max="7" width="27.88671875" customWidth="1"/>
    <col min="8" max="8" width="24.44140625" bestFit="1" customWidth="1"/>
    <col min="9" max="9" width="13.44140625" customWidth="1"/>
    <col min="10" max="10" width="15.6640625" style="11" customWidth="1"/>
    <col min="11" max="11" width="18.6640625" customWidth="1"/>
    <col min="12" max="12" width="13" style="3" customWidth="1"/>
    <col min="34" max="34" width="26" customWidth="1"/>
  </cols>
  <sheetData>
    <row r="2" spans="2:35" x14ac:dyDescent="0.25">
      <c r="B2" s="3"/>
      <c r="AG2" s="3"/>
    </row>
    <row r="3" spans="2:35" x14ac:dyDescent="0.25">
      <c r="AG3" s="88" t="s">
        <v>15</v>
      </c>
      <c r="AH3" s="3"/>
      <c r="AI3" s="5"/>
    </row>
    <row r="4" spans="2:35" x14ac:dyDescent="0.25">
      <c r="AG4" s="88" t="s">
        <v>16</v>
      </c>
      <c r="AH4" s="3"/>
      <c r="AI4" s="5"/>
    </row>
    <row r="5" spans="2:35" x14ac:dyDescent="0.25">
      <c r="AG5" s="88" t="s">
        <v>17</v>
      </c>
      <c r="AH5" s="3"/>
      <c r="AI5" s="5"/>
    </row>
    <row r="6" spans="2:35" x14ac:dyDescent="0.25">
      <c r="AG6" s="88" t="s">
        <v>18</v>
      </c>
      <c r="AH6" s="3"/>
      <c r="AI6" s="5"/>
    </row>
    <row r="7" spans="2:35" x14ac:dyDescent="0.25">
      <c r="AG7" s="3"/>
      <c r="AH7" s="3"/>
      <c r="AI7" s="5"/>
    </row>
    <row r="8" spans="2:35" x14ac:dyDescent="0.25">
      <c r="AH8" s="3"/>
      <c r="AI8" s="5"/>
    </row>
    <row r="9" spans="2:35" x14ac:dyDescent="0.25">
      <c r="AH9" s="3"/>
      <c r="AI9" s="5"/>
    </row>
    <row r="10" spans="2:35" x14ac:dyDescent="0.25">
      <c r="G10" s="3"/>
      <c r="AH10" s="3"/>
      <c r="AI10" s="5"/>
    </row>
    <row r="11" spans="2:35" x14ac:dyDescent="0.25">
      <c r="AH11" s="3"/>
      <c r="AI11" s="5"/>
    </row>
    <row r="12" spans="2:35" x14ac:dyDescent="0.25">
      <c r="D12" s="4"/>
      <c r="E12" s="4"/>
      <c r="F12" s="4"/>
      <c r="G12" s="4"/>
      <c r="H12" s="4"/>
      <c r="I12" s="4"/>
      <c r="J12" s="4"/>
      <c r="L12" s="4"/>
      <c r="AH12" s="3"/>
      <c r="AI12" s="5"/>
    </row>
    <row r="13" spans="2:35" x14ac:dyDescent="0.25">
      <c r="D13" s="4"/>
      <c r="E13" s="4"/>
      <c r="F13" s="4"/>
      <c r="G13" s="4"/>
      <c r="H13" s="4"/>
      <c r="I13" s="4"/>
      <c r="J13" s="4"/>
      <c r="L13" s="4"/>
      <c r="AH13" s="3"/>
      <c r="AI13" s="6"/>
    </row>
    <row r="14" spans="2:35" x14ac:dyDescent="0.25">
      <c r="D14" s="4"/>
      <c r="E14" s="4"/>
      <c r="F14" s="4"/>
      <c r="G14" s="4"/>
      <c r="H14" s="4"/>
      <c r="I14" s="4"/>
      <c r="J14" s="4"/>
      <c r="L14" s="4"/>
      <c r="AH14" s="3"/>
      <c r="AI14" s="6"/>
    </row>
    <row r="15" spans="2:35" ht="20.399999999999999" x14ac:dyDescent="0.35">
      <c r="D15" s="4"/>
      <c r="E15" s="139" t="s">
        <v>114</v>
      </c>
      <c r="F15" s="139"/>
      <c r="G15" s="139"/>
      <c r="H15" s="4"/>
      <c r="J15" s="4"/>
      <c r="L15"/>
      <c r="AF15" s="3"/>
      <c r="AG15" s="5"/>
    </row>
    <row r="16" spans="2:35" x14ac:dyDescent="0.25">
      <c r="L16" s="4"/>
      <c r="AH16" s="3"/>
      <c r="AI16" s="5"/>
    </row>
    <row r="17" spans="2:35" ht="13.8" thickBot="1" x14ac:dyDescent="0.3">
      <c r="L17" s="4"/>
      <c r="AH17" s="3"/>
      <c r="AI17" s="5"/>
    </row>
    <row r="18" spans="2:35" x14ac:dyDescent="0.25">
      <c r="B18" s="22" t="s">
        <v>42</v>
      </c>
      <c r="C18" s="19"/>
      <c r="D18" s="19"/>
      <c r="E18" s="19"/>
      <c r="F18" s="19"/>
      <c r="G18" s="19"/>
      <c r="H18" s="19"/>
      <c r="I18" s="19"/>
      <c r="J18" s="19"/>
      <c r="K18" s="19"/>
      <c r="L18" s="125"/>
      <c r="AH18" s="3"/>
    </row>
    <row r="19" spans="2:35" x14ac:dyDescent="0.25">
      <c r="B19" s="34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26"/>
    </row>
    <row r="20" spans="2:35" ht="15" x14ac:dyDescent="0.25">
      <c r="B20" s="31" t="s">
        <v>44</v>
      </c>
      <c r="C20" s="15" t="s">
        <v>45</v>
      </c>
      <c r="D20" s="53" t="s">
        <v>0</v>
      </c>
      <c r="E20" s="15" t="s">
        <v>46</v>
      </c>
      <c r="F20" s="3"/>
      <c r="G20" s="16"/>
      <c r="H20" s="17"/>
      <c r="I20" s="3"/>
      <c r="J20" s="3"/>
      <c r="K20" s="3"/>
      <c r="L20" s="126"/>
      <c r="AH20" s="3"/>
      <c r="AI20" s="65"/>
    </row>
    <row r="21" spans="2:35" x14ac:dyDescent="0.25">
      <c r="B21" s="34" t="s">
        <v>47</v>
      </c>
      <c r="C21" s="158" t="s">
        <v>116</v>
      </c>
      <c r="D21" s="15" t="s">
        <v>0</v>
      </c>
      <c r="E21" s="59"/>
      <c r="F21" s="14"/>
      <c r="G21" s="14"/>
      <c r="H21" s="14"/>
      <c r="I21" s="14"/>
      <c r="J21" s="14"/>
      <c r="K21" s="14"/>
      <c r="L21" s="126"/>
      <c r="AF21" s="63"/>
      <c r="AH21" s="3"/>
      <c r="AI21" s="66"/>
    </row>
    <row r="22" spans="2:35" x14ac:dyDescent="0.25">
      <c r="B22" s="34" t="s">
        <v>48</v>
      </c>
      <c r="C22" s="60"/>
      <c r="D22" s="18"/>
      <c r="E22" s="14"/>
      <c r="F22" s="14"/>
      <c r="G22" s="14"/>
      <c r="H22" s="14"/>
      <c r="I22" s="14"/>
      <c r="J22" s="14"/>
      <c r="K22" s="14"/>
      <c r="L22" s="126"/>
      <c r="AF22" s="63"/>
      <c r="AH22" s="3"/>
      <c r="AI22" s="66"/>
    </row>
    <row r="23" spans="2:35" ht="13.8" thickBot="1" x14ac:dyDescent="0.3">
      <c r="B23" s="25" t="s">
        <v>49</v>
      </c>
      <c r="C23" s="20"/>
      <c r="D23" s="21"/>
      <c r="E23" s="13"/>
      <c r="F23" s="13"/>
      <c r="G23" s="13"/>
      <c r="H23" s="13"/>
      <c r="I23" s="13"/>
      <c r="J23" s="13"/>
      <c r="K23" s="13"/>
      <c r="L23" s="127"/>
      <c r="AF23" s="64"/>
      <c r="AG23" s="16"/>
      <c r="AI23" s="16"/>
    </row>
    <row r="24" spans="2:35" x14ac:dyDescent="0.25">
      <c r="D24" s="4"/>
      <c r="E24" s="12"/>
      <c r="G24" s="12"/>
      <c r="H24" s="12"/>
      <c r="I24" s="4"/>
      <c r="J24" s="4"/>
      <c r="L24" s="4"/>
      <c r="AF24" s="63"/>
      <c r="AG24" s="16"/>
      <c r="AI24" s="16"/>
    </row>
    <row r="25" spans="2:35" ht="13.8" thickBot="1" x14ac:dyDescent="0.3">
      <c r="AG25" s="16"/>
      <c r="AH25" s="16"/>
      <c r="AI25" s="16"/>
    </row>
    <row r="26" spans="2:35" s="16" customFormat="1" ht="40.200000000000003" thickBot="1" x14ac:dyDescent="0.35">
      <c r="B26" s="48" t="s">
        <v>50</v>
      </c>
      <c r="C26" s="48" t="s">
        <v>51</v>
      </c>
      <c r="D26" s="48" t="s">
        <v>52</v>
      </c>
      <c r="E26" s="48" t="s">
        <v>53</v>
      </c>
      <c r="F26" s="48" t="s">
        <v>54</v>
      </c>
      <c r="G26" s="48" t="s">
        <v>55</v>
      </c>
      <c r="H26" s="48" t="s">
        <v>56</v>
      </c>
      <c r="I26" s="133" t="s">
        <v>57</v>
      </c>
      <c r="J26" s="49" t="s">
        <v>58</v>
      </c>
      <c r="K26" s="48" t="s">
        <v>59</v>
      </c>
      <c r="L26" s="48" t="s">
        <v>60</v>
      </c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2:35" s="16" customFormat="1" ht="14.4" x14ac:dyDescent="0.3">
      <c r="B27" s="58">
        <v>1</v>
      </c>
      <c r="C27" s="92"/>
      <c r="D27" s="93"/>
      <c r="E27" s="57"/>
      <c r="F27" s="45"/>
      <c r="G27" s="45" t="s">
        <v>68</v>
      </c>
      <c r="H27" s="106"/>
      <c r="I27" s="56">
        <f>VLOOKUP(G27,$B$69:$C$103,2,FALSE)</f>
        <v>15</v>
      </c>
      <c r="J27" s="46"/>
      <c r="K27" s="67"/>
      <c r="L27" s="54">
        <f>I27*J27</f>
        <v>0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2:35" s="16" customFormat="1" ht="14.4" x14ac:dyDescent="0.3">
      <c r="B28" s="55">
        <v>2</v>
      </c>
      <c r="C28" s="55"/>
      <c r="D28" s="45"/>
      <c r="E28" s="57"/>
      <c r="F28" s="45"/>
      <c r="G28" s="45" t="s">
        <v>68</v>
      </c>
      <c r="H28" s="45"/>
      <c r="I28" s="56">
        <f t="shared" ref="I28:I44" si="0">VLOOKUP(G28,$B$69:$C$103,2,FALSE)</f>
        <v>15</v>
      </c>
      <c r="J28" s="46"/>
      <c r="K28" s="67"/>
      <c r="L28" s="54">
        <f t="shared" ref="L28:L44" si="1">I28*J28</f>
        <v>0</v>
      </c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</row>
    <row r="29" spans="2:35" s="62" customFormat="1" ht="14.4" x14ac:dyDescent="0.3">
      <c r="B29" s="61">
        <f t="shared" ref="B29:B44" si="2">B28+1</f>
        <v>3</v>
      </c>
      <c r="C29" s="55"/>
      <c r="D29" s="45"/>
      <c r="E29" s="57"/>
      <c r="F29" s="45"/>
      <c r="G29" s="45" t="s">
        <v>68</v>
      </c>
      <c r="H29" s="45"/>
      <c r="I29" s="56">
        <f t="shared" si="0"/>
        <v>15</v>
      </c>
      <c r="J29" s="46"/>
      <c r="K29" s="67"/>
      <c r="L29" s="54">
        <f t="shared" si="1"/>
        <v>0</v>
      </c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</row>
    <row r="30" spans="2:35" s="16" customFormat="1" ht="14.4" x14ac:dyDescent="0.3">
      <c r="B30" s="55">
        <f t="shared" si="2"/>
        <v>4</v>
      </c>
      <c r="C30" s="55"/>
      <c r="D30" s="45"/>
      <c r="E30" s="57"/>
      <c r="F30" s="45"/>
      <c r="G30" s="45" t="s">
        <v>68</v>
      </c>
      <c r="H30" s="45"/>
      <c r="I30" s="56">
        <f t="shared" si="0"/>
        <v>15</v>
      </c>
      <c r="J30" s="46"/>
      <c r="K30" s="67"/>
      <c r="L30" s="54">
        <f t="shared" si="1"/>
        <v>0</v>
      </c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</row>
    <row r="31" spans="2:35" s="16" customFormat="1" ht="14.4" x14ac:dyDescent="0.3">
      <c r="B31" s="55">
        <f t="shared" si="2"/>
        <v>5</v>
      </c>
      <c r="C31" s="55"/>
      <c r="D31" s="45"/>
      <c r="E31" s="57"/>
      <c r="F31" s="45"/>
      <c r="G31" s="45" t="s">
        <v>68</v>
      </c>
      <c r="H31" s="45"/>
      <c r="I31" s="56">
        <f t="shared" si="0"/>
        <v>15</v>
      </c>
      <c r="J31" s="46"/>
      <c r="K31" s="67"/>
      <c r="L31" s="54">
        <f t="shared" si="1"/>
        <v>0</v>
      </c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</row>
    <row r="32" spans="2:35" s="16" customFormat="1" ht="14.4" x14ac:dyDescent="0.3">
      <c r="B32" s="55">
        <f t="shared" si="2"/>
        <v>6</v>
      </c>
      <c r="C32" s="55"/>
      <c r="D32" s="45"/>
      <c r="E32" s="57"/>
      <c r="F32" s="45"/>
      <c r="G32" s="45" t="s">
        <v>68</v>
      </c>
      <c r="H32" s="45"/>
      <c r="I32" s="56">
        <f t="shared" si="0"/>
        <v>15</v>
      </c>
      <c r="J32" s="46"/>
      <c r="K32" s="67"/>
      <c r="L32" s="54">
        <f t="shared" si="1"/>
        <v>0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</row>
    <row r="33" spans="2:35" s="16" customFormat="1" ht="14.4" x14ac:dyDescent="0.3">
      <c r="B33" s="55">
        <f t="shared" si="2"/>
        <v>7</v>
      </c>
      <c r="C33" s="55"/>
      <c r="D33" s="45"/>
      <c r="E33" s="57"/>
      <c r="F33" s="45"/>
      <c r="G33" s="45" t="s">
        <v>68</v>
      </c>
      <c r="H33" s="45"/>
      <c r="I33" s="56">
        <f t="shared" si="0"/>
        <v>15</v>
      </c>
      <c r="J33" s="46"/>
      <c r="K33" s="67"/>
      <c r="L33" s="54">
        <f t="shared" si="1"/>
        <v>0</v>
      </c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</row>
    <row r="34" spans="2:35" s="16" customFormat="1" ht="14.4" x14ac:dyDescent="0.3">
      <c r="B34" s="55">
        <f t="shared" si="2"/>
        <v>8</v>
      </c>
      <c r="C34" s="55"/>
      <c r="D34" s="45"/>
      <c r="E34" s="57"/>
      <c r="F34" s="45"/>
      <c r="G34" s="45" t="s">
        <v>68</v>
      </c>
      <c r="H34" s="45"/>
      <c r="I34" s="56">
        <f t="shared" si="0"/>
        <v>15</v>
      </c>
      <c r="J34" s="46"/>
      <c r="K34" s="67"/>
      <c r="L34" s="54">
        <f t="shared" si="1"/>
        <v>0</v>
      </c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</row>
    <row r="35" spans="2:35" s="16" customFormat="1" ht="14.4" x14ac:dyDescent="0.3">
      <c r="B35" s="55">
        <f t="shared" si="2"/>
        <v>9</v>
      </c>
      <c r="C35" s="55"/>
      <c r="D35" s="45"/>
      <c r="E35" s="57"/>
      <c r="F35" s="45"/>
      <c r="G35" s="45" t="s">
        <v>68</v>
      </c>
      <c r="H35" s="45"/>
      <c r="I35" s="56">
        <f t="shared" si="0"/>
        <v>15</v>
      </c>
      <c r="J35" s="46"/>
      <c r="K35" s="67"/>
      <c r="L35" s="54">
        <f t="shared" si="1"/>
        <v>0</v>
      </c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</row>
    <row r="36" spans="2:35" s="16" customFormat="1" ht="14.4" x14ac:dyDescent="0.3">
      <c r="B36" s="55">
        <f t="shared" si="2"/>
        <v>10</v>
      </c>
      <c r="C36" s="55"/>
      <c r="D36" s="45"/>
      <c r="E36" s="57"/>
      <c r="F36" s="45"/>
      <c r="G36" s="45" t="s">
        <v>68</v>
      </c>
      <c r="H36" s="45"/>
      <c r="I36" s="56">
        <f t="shared" si="0"/>
        <v>15</v>
      </c>
      <c r="J36" s="46"/>
      <c r="K36" s="67"/>
      <c r="L36" s="54">
        <f t="shared" si="1"/>
        <v>0</v>
      </c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</row>
    <row r="37" spans="2:35" s="16" customFormat="1" ht="14.4" x14ac:dyDescent="0.3">
      <c r="B37" s="55">
        <f t="shared" si="2"/>
        <v>11</v>
      </c>
      <c r="C37" s="55"/>
      <c r="D37" s="45"/>
      <c r="E37" s="57"/>
      <c r="F37" s="45"/>
      <c r="G37" s="45" t="s">
        <v>68</v>
      </c>
      <c r="H37" s="45"/>
      <c r="I37" s="56">
        <f t="shared" si="0"/>
        <v>15</v>
      </c>
      <c r="J37" s="46"/>
      <c r="K37" s="67"/>
      <c r="L37" s="54">
        <f t="shared" si="1"/>
        <v>0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</row>
    <row r="38" spans="2:35" s="16" customFormat="1" ht="14.4" x14ac:dyDescent="0.3">
      <c r="B38" s="55">
        <f t="shared" si="2"/>
        <v>12</v>
      </c>
      <c r="C38" s="55"/>
      <c r="D38" s="45"/>
      <c r="E38" s="57"/>
      <c r="F38" s="45"/>
      <c r="G38" s="45" t="s">
        <v>68</v>
      </c>
      <c r="H38" s="45"/>
      <c r="I38" s="56">
        <f t="shared" si="0"/>
        <v>15</v>
      </c>
      <c r="J38" s="46"/>
      <c r="K38" s="67"/>
      <c r="L38" s="54">
        <f t="shared" si="1"/>
        <v>0</v>
      </c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</row>
    <row r="39" spans="2:35" s="16" customFormat="1" ht="14.4" x14ac:dyDescent="0.3">
      <c r="B39" s="55">
        <f t="shared" si="2"/>
        <v>13</v>
      </c>
      <c r="C39" s="55"/>
      <c r="D39" s="45"/>
      <c r="E39" s="57"/>
      <c r="F39" s="45"/>
      <c r="G39" s="45" t="s">
        <v>68</v>
      </c>
      <c r="H39" s="45"/>
      <c r="I39" s="56">
        <f t="shared" si="0"/>
        <v>15</v>
      </c>
      <c r="J39" s="46"/>
      <c r="K39" s="67"/>
      <c r="L39" s="54">
        <f t="shared" si="1"/>
        <v>0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</row>
    <row r="40" spans="2:35" s="16" customFormat="1" ht="14.4" x14ac:dyDescent="0.3">
      <c r="B40" s="55">
        <f t="shared" si="2"/>
        <v>14</v>
      </c>
      <c r="C40" s="55"/>
      <c r="D40" s="45"/>
      <c r="E40" s="57"/>
      <c r="F40" s="45"/>
      <c r="G40" s="45" t="s">
        <v>68</v>
      </c>
      <c r="H40" s="45"/>
      <c r="I40" s="56">
        <f t="shared" si="0"/>
        <v>15</v>
      </c>
      <c r="J40" s="46"/>
      <c r="K40" s="67"/>
      <c r="L40" s="54">
        <f t="shared" si="1"/>
        <v>0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</row>
    <row r="41" spans="2:35" s="16" customFormat="1" ht="14.4" x14ac:dyDescent="0.3">
      <c r="B41" s="55">
        <f t="shared" si="2"/>
        <v>15</v>
      </c>
      <c r="C41" s="55"/>
      <c r="D41" s="45"/>
      <c r="E41" s="57"/>
      <c r="F41" s="45"/>
      <c r="G41" s="45" t="s">
        <v>68</v>
      </c>
      <c r="H41" s="45"/>
      <c r="I41" s="56">
        <f t="shared" si="0"/>
        <v>15</v>
      </c>
      <c r="J41" s="46"/>
      <c r="K41" s="67"/>
      <c r="L41" s="54">
        <f t="shared" si="1"/>
        <v>0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</row>
    <row r="42" spans="2:35" s="16" customFormat="1" ht="15.6" x14ac:dyDescent="0.3">
      <c r="B42" s="55">
        <f t="shared" si="2"/>
        <v>16</v>
      </c>
      <c r="C42" s="55"/>
      <c r="D42" s="45"/>
      <c r="E42" s="57"/>
      <c r="F42" s="45"/>
      <c r="G42" s="45" t="s">
        <v>68</v>
      </c>
      <c r="H42" s="45"/>
      <c r="I42" s="56">
        <f t="shared" si="0"/>
        <v>15</v>
      </c>
      <c r="J42" s="46"/>
      <c r="K42" s="67"/>
      <c r="L42" s="54">
        <f t="shared" si="1"/>
        <v>0</v>
      </c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H42" s="17"/>
    </row>
    <row r="43" spans="2:35" s="16" customFormat="1" ht="14.4" x14ac:dyDescent="0.3">
      <c r="B43" s="55">
        <f t="shared" si="2"/>
        <v>17</v>
      </c>
      <c r="C43" s="55"/>
      <c r="D43" s="45"/>
      <c r="E43" s="57"/>
      <c r="F43" s="45"/>
      <c r="G43" s="45" t="s">
        <v>68</v>
      </c>
      <c r="H43" s="45"/>
      <c r="I43" s="56">
        <f t="shared" si="0"/>
        <v>15</v>
      </c>
      <c r="J43" s="46"/>
      <c r="K43" s="67"/>
      <c r="L43" s="54">
        <f t="shared" si="1"/>
        <v>0</v>
      </c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</row>
    <row r="44" spans="2:35" s="16" customFormat="1" ht="16.2" thickBot="1" x14ac:dyDescent="0.35">
      <c r="B44" s="94">
        <f t="shared" si="2"/>
        <v>18</v>
      </c>
      <c r="C44" s="94"/>
      <c r="D44" s="95"/>
      <c r="E44" s="96"/>
      <c r="F44" s="95"/>
      <c r="G44" s="95" t="s">
        <v>68</v>
      </c>
      <c r="H44" s="107"/>
      <c r="I44" s="56">
        <f t="shared" si="0"/>
        <v>15</v>
      </c>
      <c r="J44" s="97"/>
      <c r="K44" s="98"/>
      <c r="L44" s="99">
        <f t="shared" si="1"/>
        <v>0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F44" s="17"/>
    </row>
    <row r="45" spans="2:35" s="16" customFormat="1" ht="16.2" thickBot="1" x14ac:dyDescent="0.35">
      <c r="B45" s="134" t="s">
        <v>61</v>
      </c>
      <c r="C45" s="100"/>
      <c r="D45" s="101"/>
      <c r="E45" s="102"/>
      <c r="F45" s="101"/>
      <c r="G45" s="101"/>
      <c r="H45" s="101"/>
      <c r="I45" s="102"/>
      <c r="J45" s="101"/>
      <c r="K45" s="103"/>
      <c r="L45" s="104">
        <f>SUM(L27:L44)</f>
        <v>0</v>
      </c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35" s="16" customFormat="1" ht="16.2" thickBot="1" x14ac:dyDescent="0.35">
      <c r="B46" s="75"/>
      <c r="J46" s="47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H46" s="17"/>
    </row>
    <row r="47" spans="2:35" s="17" customFormat="1" ht="16.2" thickBot="1" x14ac:dyDescent="0.35">
      <c r="B47" s="16"/>
      <c r="C47" s="15"/>
      <c r="D47" s="15"/>
      <c r="E47" s="128"/>
      <c r="F47" s="128"/>
      <c r="G47" s="128"/>
      <c r="H47" s="143" t="s">
        <v>62</v>
      </c>
      <c r="I47" s="144"/>
      <c r="J47" s="144"/>
      <c r="K47" s="144"/>
      <c r="L47" s="145"/>
      <c r="M47" s="16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G47" s="16"/>
      <c r="AH47" s="16"/>
      <c r="AI47" s="16"/>
    </row>
    <row r="48" spans="2:35" s="16" customFormat="1" ht="12" customHeight="1" x14ac:dyDescent="0.25">
      <c r="H48" s="47"/>
    </row>
    <row r="49" spans="2:35" s="16" customFormat="1" ht="14.25" customHeight="1" thickBot="1" x14ac:dyDescent="0.3">
      <c r="H49" s="47"/>
    </row>
    <row r="50" spans="2:35" s="16" customFormat="1" ht="66.75" customHeight="1" thickBot="1" x14ac:dyDescent="0.3">
      <c r="B50" s="51"/>
      <c r="H50" s="135" t="s">
        <v>63</v>
      </c>
      <c r="I50" s="135" t="s">
        <v>64</v>
      </c>
      <c r="J50" s="136" t="s">
        <v>65</v>
      </c>
      <c r="K50" s="48" t="s">
        <v>59</v>
      </c>
      <c r="L50" s="48" t="s">
        <v>60</v>
      </c>
    </row>
    <row r="51" spans="2:35" s="16" customFormat="1" x14ac:dyDescent="0.25">
      <c r="B51" s="51"/>
      <c r="H51" s="83" t="s">
        <v>21</v>
      </c>
      <c r="I51" s="111">
        <f>C76</f>
        <v>5</v>
      </c>
      <c r="J51" s="112"/>
      <c r="K51" s="113"/>
      <c r="L51" s="80">
        <f t="shared" ref="L51:L58" si="3">I51*J51</f>
        <v>0</v>
      </c>
    </row>
    <row r="52" spans="2:35" s="16" customFormat="1" ht="14.25" customHeight="1" x14ac:dyDescent="0.25">
      <c r="B52" s="51"/>
      <c r="H52" s="78" t="s">
        <v>22</v>
      </c>
      <c r="I52" s="114">
        <f>C75</f>
        <v>3</v>
      </c>
      <c r="J52" s="115"/>
      <c r="K52" s="116"/>
      <c r="L52" s="50">
        <f>I52*J52</f>
        <v>0</v>
      </c>
      <c r="AI52"/>
    </row>
    <row r="53" spans="2:35" s="16" customFormat="1" x14ac:dyDescent="0.25">
      <c r="B53" s="51"/>
      <c r="H53" s="79" t="s">
        <v>23</v>
      </c>
      <c r="I53" s="114">
        <f>C74</f>
        <v>2</v>
      </c>
      <c r="J53" s="115"/>
      <c r="K53" s="116"/>
      <c r="L53" s="50">
        <f t="shared" si="3"/>
        <v>0</v>
      </c>
      <c r="AI53"/>
    </row>
    <row r="54" spans="2:35" s="16" customFormat="1" ht="13.8" thickBot="1" x14ac:dyDescent="0.3">
      <c r="B54" s="51"/>
      <c r="H54" s="84" t="s">
        <v>20</v>
      </c>
      <c r="I54" s="117">
        <f>C73</f>
        <v>1</v>
      </c>
      <c r="J54" s="118"/>
      <c r="K54" s="119"/>
      <c r="L54" s="81">
        <f>I54*J54</f>
        <v>0</v>
      </c>
      <c r="AG54"/>
      <c r="AI54"/>
    </row>
    <row r="55" spans="2:35" s="16" customFormat="1" x14ac:dyDescent="0.25">
      <c r="B55" s="51"/>
      <c r="H55" s="83" t="s">
        <v>31</v>
      </c>
      <c r="I55" s="120">
        <f>C95</f>
        <v>4</v>
      </c>
      <c r="J55" s="112"/>
      <c r="K55" s="113"/>
      <c r="L55" s="80">
        <f t="shared" si="3"/>
        <v>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G55"/>
      <c r="AI55"/>
    </row>
    <row r="56" spans="2:35" s="16" customFormat="1" x14ac:dyDescent="0.25">
      <c r="B56" s="51"/>
      <c r="H56" s="78" t="s">
        <v>30</v>
      </c>
      <c r="I56" s="121">
        <f>C94</f>
        <v>2.5</v>
      </c>
      <c r="J56" s="115"/>
      <c r="K56" s="116"/>
      <c r="L56" s="50">
        <f t="shared" si="3"/>
        <v>0</v>
      </c>
      <c r="AE56"/>
      <c r="AF56"/>
      <c r="AG56"/>
    </row>
    <row r="57" spans="2:35" x14ac:dyDescent="0.25">
      <c r="B57" s="51"/>
      <c r="C57" s="16"/>
      <c r="D57" s="16"/>
      <c r="H57" s="79" t="s">
        <v>29</v>
      </c>
      <c r="I57" s="121">
        <f>C93</f>
        <v>1.5</v>
      </c>
      <c r="J57" s="115"/>
      <c r="K57" s="116"/>
      <c r="L57" s="50">
        <f t="shared" si="3"/>
        <v>0</v>
      </c>
    </row>
    <row r="58" spans="2:35" ht="13.8" thickBot="1" x14ac:dyDescent="0.3">
      <c r="B58" s="51"/>
      <c r="C58" s="16"/>
      <c r="D58" s="16"/>
      <c r="H58" s="84" t="s">
        <v>32</v>
      </c>
      <c r="I58" s="122">
        <f>C92</f>
        <v>0.8</v>
      </c>
      <c r="J58" s="118"/>
      <c r="K58" s="119"/>
      <c r="L58" s="52">
        <f t="shared" si="3"/>
        <v>0</v>
      </c>
    </row>
    <row r="59" spans="2:35" x14ac:dyDescent="0.25">
      <c r="B59" s="16"/>
      <c r="C59" s="16"/>
      <c r="D59" s="16"/>
      <c r="H59" s="77" t="s">
        <v>41</v>
      </c>
      <c r="I59" s="120">
        <f>C103</f>
        <v>3.5</v>
      </c>
      <c r="J59" s="85"/>
      <c r="K59" s="77"/>
      <c r="L59" s="76">
        <f>I59*J59</f>
        <v>0</v>
      </c>
    </row>
    <row r="60" spans="2:35" x14ac:dyDescent="0.25">
      <c r="B60" s="16"/>
      <c r="C60" s="16"/>
      <c r="D60" s="16"/>
      <c r="H60" s="78" t="s">
        <v>39</v>
      </c>
      <c r="I60" s="121">
        <f>C102</f>
        <v>2</v>
      </c>
      <c r="J60" s="86"/>
      <c r="K60" s="78"/>
      <c r="L60" s="50">
        <f>I60*J60</f>
        <v>0</v>
      </c>
    </row>
    <row r="61" spans="2:35" x14ac:dyDescent="0.25">
      <c r="B61" s="16"/>
      <c r="C61" s="16"/>
      <c r="D61" s="16"/>
      <c r="H61" s="79" t="s">
        <v>38</v>
      </c>
      <c r="I61" s="121">
        <f>C101</f>
        <v>1</v>
      </c>
      <c r="J61" s="87"/>
      <c r="K61" s="79"/>
      <c r="L61" s="50">
        <f>I61*J61</f>
        <v>0</v>
      </c>
    </row>
    <row r="62" spans="2:35" ht="13.8" thickBot="1" x14ac:dyDescent="0.3">
      <c r="B62" s="16"/>
      <c r="C62" s="16"/>
      <c r="D62" s="16"/>
      <c r="H62" s="78" t="s">
        <v>37</v>
      </c>
      <c r="I62" s="123">
        <f>C100</f>
        <v>0.5</v>
      </c>
      <c r="J62" s="86"/>
      <c r="K62" s="78"/>
      <c r="L62" s="81">
        <f>I62*J62</f>
        <v>0</v>
      </c>
    </row>
    <row r="63" spans="2:35" ht="16.2" thickBot="1" x14ac:dyDescent="0.3">
      <c r="B63" s="16"/>
      <c r="H63" s="137" t="s">
        <v>67</v>
      </c>
      <c r="I63" s="129"/>
      <c r="J63" s="130"/>
      <c r="K63" s="131"/>
      <c r="L63" s="132">
        <f>SUM(L51:L62)</f>
        <v>0</v>
      </c>
    </row>
    <row r="64" spans="2:35" x14ac:dyDescent="0.25">
      <c r="E64" s="16"/>
      <c r="F64" s="16"/>
      <c r="G64" s="16"/>
      <c r="H64" s="47"/>
      <c r="I64" s="16"/>
      <c r="J64" s="47"/>
      <c r="K64" s="16"/>
      <c r="L64" s="16"/>
    </row>
    <row r="65" spans="1:12" ht="13.8" thickBot="1" x14ac:dyDescent="0.3">
      <c r="H65" s="16"/>
      <c r="I65" s="16"/>
      <c r="J65" s="47"/>
      <c r="K65" s="16"/>
      <c r="L65" s="16"/>
    </row>
    <row r="66" spans="1:12" ht="16.2" thickBot="1" x14ac:dyDescent="0.3">
      <c r="H66" s="140" t="s">
        <v>66</v>
      </c>
      <c r="I66" s="141"/>
      <c r="J66" s="141"/>
      <c r="K66" s="142"/>
      <c r="L66" s="103">
        <f>L45+L63+Weblap!L45</f>
        <v>0</v>
      </c>
    </row>
    <row r="67" spans="1:12" x14ac:dyDescent="0.25">
      <c r="K67" s="124"/>
    </row>
    <row r="68" spans="1:12" ht="13.8" thickBot="1" x14ac:dyDescent="0.3">
      <c r="I68" s="11"/>
      <c r="J68"/>
      <c r="K68" s="3"/>
      <c r="L68"/>
    </row>
    <row r="69" spans="1:12" x14ac:dyDescent="0.25">
      <c r="A69" s="146" t="s">
        <v>82</v>
      </c>
      <c r="B69" s="110" t="s">
        <v>68</v>
      </c>
      <c r="C69" s="68">
        <v>15</v>
      </c>
      <c r="D69" s="11"/>
      <c r="F69" s="3"/>
      <c r="I69" s="11"/>
      <c r="J69"/>
      <c r="K69" s="3"/>
      <c r="L69"/>
    </row>
    <row r="70" spans="1:12" x14ac:dyDescent="0.25">
      <c r="A70" s="147"/>
      <c r="B70" s="69" t="s">
        <v>69</v>
      </c>
      <c r="C70" s="70">
        <v>25</v>
      </c>
      <c r="D70" s="11"/>
      <c r="F70" s="3"/>
      <c r="I70" s="11"/>
      <c r="J70"/>
      <c r="K70" s="3"/>
      <c r="L70"/>
    </row>
    <row r="71" spans="1:12" x14ac:dyDescent="0.25">
      <c r="A71" s="147"/>
      <c r="B71" s="69" t="s">
        <v>70</v>
      </c>
      <c r="C71" s="70">
        <v>28</v>
      </c>
      <c r="D71" s="11"/>
      <c r="F71" s="3"/>
      <c r="I71" s="11"/>
      <c r="J71"/>
      <c r="K71" s="3"/>
      <c r="L71"/>
    </row>
    <row r="72" spans="1:12" x14ac:dyDescent="0.25">
      <c r="A72" s="147"/>
      <c r="B72" s="108" t="s">
        <v>71</v>
      </c>
      <c r="C72" s="70">
        <v>32</v>
      </c>
      <c r="D72" s="11"/>
      <c r="F72" s="3"/>
      <c r="I72" s="11"/>
      <c r="J72"/>
      <c r="K72" s="3"/>
      <c r="L72"/>
    </row>
    <row r="73" spans="1:12" x14ac:dyDescent="0.25">
      <c r="A73" s="147"/>
      <c r="B73" s="69" t="s">
        <v>72</v>
      </c>
      <c r="C73" s="74">
        <v>1</v>
      </c>
      <c r="D73" s="11"/>
      <c r="F73" s="3"/>
      <c r="I73" s="11"/>
      <c r="J73"/>
      <c r="K73" s="3"/>
      <c r="L73"/>
    </row>
    <row r="74" spans="1:12" x14ac:dyDescent="0.25">
      <c r="A74" s="147"/>
      <c r="B74" s="69" t="s">
        <v>73</v>
      </c>
      <c r="C74" s="74">
        <v>2</v>
      </c>
      <c r="D74" s="11"/>
      <c r="F74" s="3"/>
      <c r="I74" s="11"/>
      <c r="J74"/>
      <c r="K74" s="3"/>
      <c r="L74"/>
    </row>
    <row r="75" spans="1:12" x14ac:dyDescent="0.25">
      <c r="A75" s="147"/>
      <c r="B75" s="69" t="s">
        <v>74</v>
      </c>
      <c r="C75" s="74">
        <v>3</v>
      </c>
      <c r="D75" s="11"/>
      <c r="F75" s="3"/>
      <c r="I75" s="11"/>
      <c r="J75"/>
      <c r="K75" s="3"/>
      <c r="L75"/>
    </row>
    <row r="76" spans="1:12" x14ac:dyDescent="0.25">
      <c r="A76" s="147"/>
      <c r="B76" s="69" t="s">
        <v>75</v>
      </c>
      <c r="C76" s="74">
        <v>5</v>
      </c>
      <c r="D76" s="11"/>
      <c r="F76" s="3"/>
      <c r="I76" s="11"/>
      <c r="J76"/>
      <c r="K76" s="3"/>
      <c r="L76"/>
    </row>
    <row r="77" spans="1:12" x14ac:dyDescent="0.25">
      <c r="A77" s="147"/>
      <c r="B77" s="69" t="s">
        <v>3</v>
      </c>
      <c r="C77" s="70">
        <v>105</v>
      </c>
      <c r="D77" s="11"/>
      <c r="F77" s="3"/>
      <c r="I77" s="11"/>
      <c r="J77"/>
      <c r="K77" s="3"/>
      <c r="L77"/>
    </row>
    <row r="78" spans="1:12" x14ac:dyDescent="0.25">
      <c r="A78" s="147"/>
      <c r="B78" s="69" t="s">
        <v>76</v>
      </c>
      <c r="C78" s="70">
        <v>250</v>
      </c>
      <c r="D78" s="11"/>
      <c r="F78" s="3"/>
      <c r="I78" s="11"/>
      <c r="J78"/>
      <c r="K78" s="3"/>
      <c r="L78"/>
    </row>
    <row r="79" spans="1:12" x14ac:dyDescent="0.25">
      <c r="A79" s="147"/>
      <c r="B79" s="69" t="s">
        <v>77</v>
      </c>
      <c r="C79" s="70">
        <v>25</v>
      </c>
      <c r="D79" s="11"/>
      <c r="F79" s="3"/>
      <c r="I79" s="11"/>
      <c r="J79"/>
      <c r="K79" s="3"/>
      <c r="L79"/>
    </row>
    <row r="80" spans="1:12" x14ac:dyDescent="0.25">
      <c r="A80" s="147"/>
      <c r="B80" s="69" t="s">
        <v>78</v>
      </c>
      <c r="C80" s="70">
        <v>50</v>
      </c>
      <c r="D80" s="11"/>
      <c r="F80" s="3"/>
      <c r="I80" s="11"/>
      <c r="J80"/>
      <c r="K80" s="3"/>
      <c r="L80"/>
    </row>
    <row r="81" spans="1:12" x14ac:dyDescent="0.25">
      <c r="A81" s="147"/>
      <c r="B81" s="69" t="s">
        <v>79</v>
      </c>
      <c r="C81" s="70">
        <v>100</v>
      </c>
      <c r="D81" s="11"/>
      <c r="F81" s="3"/>
      <c r="I81" s="11"/>
      <c r="J81"/>
      <c r="K81" s="3"/>
      <c r="L81"/>
    </row>
    <row r="82" spans="1:12" x14ac:dyDescent="0.25">
      <c r="A82" s="147"/>
      <c r="B82" s="69" t="s">
        <v>10</v>
      </c>
      <c r="C82" s="70">
        <v>3</v>
      </c>
      <c r="D82" s="11"/>
      <c r="F82" s="3"/>
      <c r="I82" s="11"/>
      <c r="J82"/>
      <c r="K82" s="3"/>
      <c r="L82"/>
    </row>
    <row r="83" spans="1:12" x14ac:dyDescent="0.25">
      <c r="A83" s="147"/>
      <c r="B83" s="69" t="s">
        <v>11</v>
      </c>
      <c r="C83" s="71">
        <v>8</v>
      </c>
      <c r="D83" s="11"/>
      <c r="F83" s="3"/>
      <c r="I83" s="11"/>
      <c r="J83"/>
      <c r="K83" s="3"/>
      <c r="L83"/>
    </row>
    <row r="84" spans="1:12" x14ac:dyDescent="0.25">
      <c r="A84" s="147"/>
      <c r="B84" s="69" t="s">
        <v>12</v>
      </c>
      <c r="C84" s="71">
        <v>12</v>
      </c>
      <c r="D84" s="11"/>
      <c r="F84" s="3"/>
      <c r="I84" s="11"/>
      <c r="J84"/>
      <c r="K84" s="3"/>
      <c r="L84"/>
    </row>
    <row r="85" spans="1:12" x14ac:dyDescent="0.25">
      <c r="A85" s="147"/>
      <c r="B85" s="69" t="s">
        <v>13</v>
      </c>
      <c r="C85" s="70">
        <v>18</v>
      </c>
      <c r="D85" s="11"/>
      <c r="F85" s="3"/>
      <c r="I85" s="11"/>
      <c r="J85"/>
      <c r="K85" s="3"/>
      <c r="L85"/>
    </row>
    <row r="86" spans="1:12" x14ac:dyDescent="0.25">
      <c r="A86" s="147"/>
      <c r="B86" s="69" t="s">
        <v>80</v>
      </c>
      <c r="C86" s="70">
        <v>0.02</v>
      </c>
      <c r="D86" s="11"/>
      <c r="F86" s="3"/>
      <c r="I86" s="11"/>
      <c r="J86"/>
      <c r="K86" s="3"/>
      <c r="L86"/>
    </row>
    <row r="87" spans="1:12" ht="13.8" thickBot="1" x14ac:dyDescent="0.3">
      <c r="A87" s="148"/>
      <c r="B87" s="108" t="s">
        <v>81</v>
      </c>
      <c r="C87" s="73">
        <v>30</v>
      </c>
      <c r="D87" s="11"/>
      <c r="F87" s="3"/>
      <c r="I87" s="11"/>
      <c r="J87"/>
      <c r="K87" s="3"/>
      <c r="L87"/>
    </row>
    <row r="88" spans="1:12" ht="13.8" thickBot="1" x14ac:dyDescent="0.3">
      <c r="A88" s="138" t="s">
        <v>84</v>
      </c>
      <c r="B88" s="110" t="s">
        <v>85</v>
      </c>
      <c r="C88" s="68">
        <v>10.5</v>
      </c>
      <c r="D88" s="11"/>
      <c r="F88" s="3"/>
      <c r="I88" s="11"/>
      <c r="J88"/>
      <c r="K88" s="3"/>
      <c r="L88"/>
    </row>
    <row r="89" spans="1:12" ht="15" thickBot="1" x14ac:dyDescent="0.35">
      <c r="A89" s="149"/>
      <c r="B89" s="69" t="s">
        <v>86</v>
      </c>
      <c r="C89" s="70">
        <v>19</v>
      </c>
      <c r="D89" s="75"/>
      <c r="E89" s="75"/>
      <c r="F89" s="75"/>
      <c r="G89" s="75"/>
      <c r="H89" s="75"/>
    </row>
    <row r="90" spans="1:12" ht="15" thickBot="1" x14ac:dyDescent="0.35">
      <c r="A90" s="149"/>
      <c r="B90" s="69" t="s">
        <v>87</v>
      </c>
      <c r="C90" s="70">
        <v>32</v>
      </c>
      <c r="D90" s="75"/>
      <c r="E90" s="75"/>
      <c r="F90" s="75"/>
      <c r="G90" s="75"/>
      <c r="H90" s="75"/>
    </row>
    <row r="91" spans="1:12" ht="15" thickBot="1" x14ac:dyDescent="0.35">
      <c r="A91" s="149"/>
      <c r="B91" s="69" t="s">
        <v>88</v>
      </c>
      <c r="C91" s="70">
        <v>35</v>
      </c>
      <c r="D91" s="75"/>
      <c r="E91" s="75"/>
      <c r="F91" s="75"/>
      <c r="G91" s="75"/>
      <c r="H91" s="75"/>
    </row>
    <row r="92" spans="1:12" ht="15" thickBot="1" x14ac:dyDescent="0.35">
      <c r="A92" s="149"/>
      <c r="B92" s="69" t="s">
        <v>89</v>
      </c>
      <c r="C92" s="70">
        <v>0.8</v>
      </c>
      <c r="D92" s="75"/>
      <c r="E92" s="75"/>
      <c r="F92" s="75"/>
      <c r="G92" s="75"/>
      <c r="H92" s="75"/>
    </row>
    <row r="93" spans="1:12" ht="15" thickBot="1" x14ac:dyDescent="0.35">
      <c r="A93" s="149"/>
      <c r="B93" s="69" t="s">
        <v>90</v>
      </c>
      <c r="C93" s="70">
        <v>1.5</v>
      </c>
      <c r="D93" s="75"/>
      <c r="E93" s="75"/>
      <c r="F93" s="75"/>
      <c r="G93" s="75"/>
      <c r="H93" s="75"/>
    </row>
    <row r="94" spans="1:12" ht="15" thickBot="1" x14ac:dyDescent="0.35">
      <c r="A94" s="149"/>
      <c r="B94" s="69" t="s">
        <v>91</v>
      </c>
      <c r="C94" s="70">
        <v>2.5</v>
      </c>
      <c r="D94" s="75"/>
      <c r="E94" s="75"/>
      <c r="F94" s="75"/>
      <c r="G94" s="75"/>
      <c r="H94" s="75"/>
    </row>
    <row r="95" spans="1:12" ht="15" thickBot="1" x14ac:dyDescent="0.35">
      <c r="A95" s="149"/>
      <c r="B95" s="108" t="s">
        <v>92</v>
      </c>
      <c r="C95" s="109">
        <v>4</v>
      </c>
      <c r="D95" s="75"/>
      <c r="E95" s="75"/>
      <c r="F95" s="75"/>
      <c r="G95" s="75"/>
      <c r="H95" s="75"/>
    </row>
    <row r="96" spans="1:12" ht="15" thickBot="1" x14ac:dyDescent="0.35">
      <c r="A96" s="138" t="s">
        <v>83</v>
      </c>
      <c r="B96" s="110" t="s">
        <v>93</v>
      </c>
      <c r="C96" s="68">
        <v>9</v>
      </c>
      <c r="D96" s="75"/>
      <c r="E96" s="75"/>
      <c r="F96" s="75"/>
      <c r="G96" s="75"/>
      <c r="H96" s="75"/>
    </row>
    <row r="97" spans="1:8" ht="15" thickBot="1" x14ac:dyDescent="0.35">
      <c r="A97" s="138"/>
      <c r="B97" s="69" t="s">
        <v>94</v>
      </c>
      <c r="C97" s="70">
        <v>16</v>
      </c>
      <c r="D97" s="75"/>
      <c r="E97" s="75"/>
      <c r="F97" s="75"/>
      <c r="G97" s="75"/>
      <c r="H97" s="75"/>
    </row>
    <row r="98" spans="1:8" ht="15" thickBot="1" x14ac:dyDescent="0.35">
      <c r="A98" s="138"/>
      <c r="B98" s="69" t="s">
        <v>95</v>
      </c>
      <c r="C98" s="70">
        <v>28</v>
      </c>
      <c r="D98" s="75"/>
      <c r="E98" s="75"/>
      <c r="F98" s="75"/>
      <c r="G98" s="75"/>
      <c r="H98" s="75"/>
    </row>
    <row r="99" spans="1:8" ht="15" thickBot="1" x14ac:dyDescent="0.35">
      <c r="A99" s="138"/>
      <c r="B99" s="69" t="s">
        <v>96</v>
      </c>
      <c r="C99" s="70">
        <v>30</v>
      </c>
      <c r="D99" s="75"/>
      <c r="E99" s="75"/>
      <c r="F99" s="75"/>
      <c r="G99" s="75"/>
      <c r="H99" s="75"/>
    </row>
    <row r="100" spans="1:8" ht="15" thickBot="1" x14ac:dyDescent="0.35">
      <c r="A100" s="138"/>
      <c r="B100" s="69" t="s">
        <v>97</v>
      </c>
      <c r="C100" s="70">
        <v>0.5</v>
      </c>
      <c r="D100" s="75"/>
      <c r="E100" s="75"/>
      <c r="F100" s="75"/>
      <c r="G100" s="75"/>
      <c r="H100" s="75"/>
    </row>
    <row r="101" spans="1:8" ht="15" thickBot="1" x14ac:dyDescent="0.35">
      <c r="A101" s="138"/>
      <c r="B101" s="69" t="s">
        <v>98</v>
      </c>
      <c r="C101" s="70">
        <v>1</v>
      </c>
      <c r="D101" s="75"/>
      <c r="E101" s="75"/>
      <c r="F101" s="75"/>
      <c r="G101" s="75"/>
      <c r="H101" s="75"/>
    </row>
    <row r="102" spans="1:8" ht="15" thickBot="1" x14ac:dyDescent="0.35">
      <c r="A102" s="138"/>
      <c r="B102" s="69" t="s">
        <v>99</v>
      </c>
      <c r="C102" s="70">
        <v>2</v>
      </c>
      <c r="D102" s="75"/>
      <c r="E102" s="75"/>
      <c r="F102" s="75"/>
      <c r="G102" s="75"/>
      <c r="H102" s="75"/>
    </row>
    <row r="103" spans="1:8" ht="15" thickBot="1" x14ac:dyDescent="0.35">
      <c r="A103" s="138"/>
      <c r="B103" s="72" t="s">
        <v>100</v>
      </c>
      <c r="C103" s="73">
        <v>3.5</v>
      </c>
      <c r="D103" s="75"/>
      <c r="E103" s="75"/>
      <c r="F103" s="75"/>
      <c r="G103" s="75"/>
      <c r="H103" s="75"/>
    </row>
    <row r="104" spans="1:8" ht="14.4" x14ac:dyDescent="0.3">
      <c r="C104" s="82"/>
      <c r="D104" s="75"/>
      <c r="E104" s="75"/>
      <c r="F104" s="75"/>
      <c r="G104" s="75"/>
      <c r="H104" s="75"/>
    </row>
    <row r="105" spans="1:8" ht="14.4" x14ac:dyDescent="0.3">
      <c r="C105" s="82"/>
      <c r="D105" s="75"/>
      <c r="E105" s="75"/>
      <c r="F105" s="75"/>
      <c r="G105" s="75"/>
      <c r="H105" s="75"/>
    </row>
    <row r="106" spans="1:8" ht="14.4" x14ac:dyDescent="0.3">
      <c r="C106" s="82"/>
      <c r="D106" s="75"/>
      <c r="E106" s="75"/>
      <c r="F106" s="75"/>
      <c r="G106" s="75"/>
      <c r="H106" s="75"/>
    </row>
    <row r="107" spans="1:8" ht="14.4" x14ac:dyDescent="0.3">
      <c r="C107" s="82"/>
      <c r="D107" s="75"/>
      <c r="E107" s="75"/>
      <c r="F107" s="75"/>
      <c r="G107" s="75"/>
      <c r="H107" s="75"/>
    </row>
    <row r="108" spans="1:8" ht="14.4" x14ac:dyDescent="0.3">
      <c r="C108" s="82"/>
      <c r="D108" s="75"/>
      <c r="E108" s="75"/>
      <c r="F108" s="75"/>
      <c r="G108" s="75"/>
      <c r="H108" s="75"/>
    </row>
    <row r="109" spans="1:8" ht="14.4" x14ac:dyDescent="0.3">
      <c r="C109" s="82"/>
      <c r="D109" s="75"/>
      <c r="E109" s="75"/>
      <c r="F109" s="75"/>
      <c r="G109" s="75"/>
      <c r="H109" s="75"/>
    </row>
    <row r="110" spans="1:8" ht="14.4" x14ac:dyDescent="0.3">
      <c r="C110" s="82"/>
      <c r="D110" s="75"/>
      <c r="E110" s="75"/>
      <c r="F110" s="75"/>
      <c r="G110" s="75"/>
      <c r="H110" s="75"/>
    </row>
    <row r="111" spans="1:8" ht="14.4" x14ac:dyDescent="0.3">
      <c r="C111" s="82"/>
      <c r="D111" s="75"/>
      <c r="E111" s="75"/>
      <c r="F111" s="75"/>
      <c r="G111" s="75"/>
      <c r="H111" s="75"/>
    </row>
    <row r="112" spans="1:8" ht="14.4" x14ac:dyDescent="0.3">
      <c r="C112" s="82"/>
      <c r="D112" s="75"/>
      <c r="E112" s="75"/>
      <c r="F112" s="75"/>
      <c r="G112" s="75"/>
      <c r="H112" s="75"/>
    </row>
    <row r="113" spans="3:8" ht="14.4" x14ac:dyDescent="0.3">
      <c r="C113" s="82"/>
      <c r="D113" s="75"/>
      <c r="E113" s="75"/>
      <c r="F113" s="75"/>
      <c r="G113" s="75"/>
      <c r="H113" s="75"/>
    </row>
    <row r="114" spans="3:8" ht="14.4" x14ac:dyDescent="0.3">
      <c r="C114" s="82"/>
      <c r="D114" s="75"/>
      <c r="E114" s="75"/>
      <c r="F114" s="75"/>
      <c r="G114" s="75"/>
      <c r="H114" s="75"/>
    </row>
    <row r="115" spans="3:8" ht="14.4" x14ac:dyDescent="0.3">
      <c r="C115" s="82"/>
      <c r="D115" s="75"/>
      <c r="E115" s="75"/>
      <c r="F115" s="75"/>
      <c r="G115" s="75"/>
      <c r="H115" s="75"/>
    </row>
    <row r="116" spans="3:8" ht="14.4" x14ac:dyDescent="0.3">
      <c r="C116" s="82"/>
      <c r="D116" s="75"/>
      <c r="E116" s="75"/>
      <c r="F116" s="75"/>
      <c r="G116" s="75"/>
      <c r="H116" s="75"/>
    </row>
    <row r="117" spans="3:8" ht="14.4" x14ac:dyDescent="0.3">
      <c r="C117" s="82"/>
      <c r="D117" s="75"/>
      <c r="E117" s="75"/>
      <c r="F117" s="75"/>
      <c r="G117" s="75"/>
      <c r="H117" s="75"/>
    </row>
    <row r="118" spans="3:8" ht="14.4" x14ac:dyDescent="0.3">
      <c r="C118" s="82"/>
      <c r="D118" s="75"/>
      <c r="E118" s="75"/>
      <c r="F118" s="75"/>
      <c r="G118" s="75"/>
      <c r="H118" s="75"/>
    </row>
    <row r="119" spans="3:8" ht="14.4" x14ac:dyDescent="0.3">
      <c r="C119" s="82"/>
      <c r="D119" s="75"/>
      <c r="E119" s="75"/>
      <c r="F119" s="75"/>
      <c r="G119" s="75"/>
      <c r="H119" s="75"/>
    </row>
    <row r="120" spans="3:8" ht="14.4" x14ac:dyDescent="0.3">
      <c r="C120" s="82"/>
      <c r="D120" s="75"/>
      <c r="E120" s="75"/>
      <c r="F120" s="75"/>
      <c r="G120" s="75"/>
      <c r="H120" s="75"/>
    </row>
    <row r="121" spans="3:8" ht="14.4" x14ac:dyDescent="0.3">
      <c r="C121" s="82"/>
      <c r="D121" s="75"/>
      <c r="E121" s="75"/>
      <c r="F121" s="75"/>
      <c r="G121" s="75"/>
      <c r="H121" s="75"/>
    </row>
    <row r="122" spans="3:8" ht="14.4" x14ac:dyDescent="0.3">
      <c r="C122" s="82"/>
      <c r="D122" s="75"/>
      <c r="E122" s="75"/>
      <c r="F122" s="75"/>
      <c r="G122" s="75"/>
      <c r="H122" s="75"/>
    </row>
    <row r="123" spans="3:8" ht="14.4" x14ac:dyDescent="0.3">
      <c r="C123" s="82"/>
      <c r="D123" s="75"/>
      <c r="E123" s="75"/>
      <c r="F123" s="75"/>
      <c r="G123" s="75"/>
      <c r="H123" s="75"/>
    </row>
    <row r="124" spans="3:8" ht="14.4" x14ac:dyDescent="0.3">
      <c r="C124" s="82"/>
      <c r="D124" s="75"/>
      <c r="E124" s="75"/>
      <c r="F124" s="75"/>
      <c r="G124" s="75"/>
      <c r="H124" s="75"/>
    </row>
    <row r="125" spans="3:8" ht="14.4" x14ac:dyDescent="0.3">
      <c r="C125" s="82"/>
      <c r="D125" s="75"/>
      <c r="E125" s="75"/>
      <c r="F125" s="75"/>
      <c r="G125" s="75"/>
      <c r="H125" s="75"/>
    </row>
    <row r="126" spans="3:8" ht="14.4" x14ac:dyDescent="0.3">
      <c r="C126" s="82"/>
      <c r="D126" s="75"/>
      <c r="E126" s="75"/>
      <c r="F126" s="75"/>
      <c r="G126" s="75"/>
      <c r="H126" s="75"/>
    </row>
    <row r="127" spans="3:8" ht="14.4" x14ac:dyDescent="0.3">
      <c r="C127" s="82"/>
      <c r="D127" s="75"/>
      <c r="E127" s="75"/>
      <c r="F127" s="75"/>
      <c r="G127" s="75"/>
      <c r="H127" s="75"/>
    </row>
    <row r="128" spans="3:8" ht="14.4" x14ac:dyDescent="0.3">
      <c r="C128" s="82"/>
      <c r="D128" s="75"/>
      <c r="E128" s="75"/>
      <c r="F128" s="75"/>
      <c r="G128" s="75"/>
      <c r="H128" s="75"/>
    </row>
    <row r="129" spans="2:8" ht="14.4" x14ac:dyDescent="0.3">
      <c r="C129" s="82"/>
      <c r="D129" s="75"/>
      <c r="E129" s="75"/>
      <c r="F129" s="75"/>
      <c r="G129" s="75"/>
      <c r="H129" s="75"/>
    </row>
    <row r="130" spans="2:8" ht="14.4" x14ac:dyDescent="0.3">
      <c r="C130" s="82"/>
      <c r="D130" s="75"/>
      <c r="E130" s="75"/>
      <c r="F130" s="75"/>
      <c r="G130" s="75"/>
      <c r="H130" s="75"/>
    </row>
    <row r="131" spans="2:8" ht="14.4" x14ac:dyDescent="0.3">
      <c r="C131" s="82"/>
      <c r="D131" s="75"/>
      <c r="E131" s="75"/>
      <c r="F131" s="75"/>
      <c r="G131" s="75"/>
      <c r="H131" s="75"/>
    </row>
    <row r="132" spans="2:8" ht="14.4" x14ac:dyDescent="0.3">
      <c r="C132" s="82"/>
      <c r="D132" s="75"/>
      <c r="E132" s="75"/>
      <c r="F132" s="75"/>
      <c r="G132" s="75"/>
      <c r="H132" s="75"/>
    </row>
    <row r="133" spans="2:8" ht="14.4" x14ac:dyDescent="0.3">
      <c r="B133" s="3"/>
      <c r="C133" s="82"/>
      <c r="D133" s="90"/>
      <c r="E133" s="90"/>
      <c r="F133" s="75"/>
      <c r="G133" s="75"/>
      <c r="H133" s="75"/>
    </row>
    <row r="134" spans="2:8" ht="14.4" x14ac:dyDescent="0.3">
      <c r="B134" s="3"/>
      <c r="C134" s="82"/>
      <c r="D134" s="90"/>
      <c r="E134" s="90"/>
      <c r="F134" s="75"/>
      <c r="G134" s="75"/>
      <c r="H134" s="75"/>
    </row>
    <row r="135" spans="2:8" ht="14.4" x14ac:dyDescent="0.3">
      <c r="B135" s="3"/>
      <c r="C135" s="82"/>
      <c r="D135" s="90"/>
      <c r="E135" s="90"/>
      <c r="F135" s="75"/>
      <c r="G135" s="75"/>
      <c r="H135" s="75"/>
    </row>
    <row r="136" spans="2:8" ht="14.4" x14ac:dyDescent="0.3">
      <c r="B136" s="3"/>
      <c r="C136" s="82"/>
      <c r="D136" s="90"/>
      <c r="E136" s="90"/>
      <c r="F136" s="75"/>
      <c r="G136" s="75"/>
      <c r="H136" s="75"/>
    </row>
    <row r="137" spans="2:8" ht="14.4" x14ac:dyDescent="0.3">
      <c r="B137" s="3"/>
      <c r="C137" s="82"/>
      <c r="D137" s="90"/>
      <c r="E137" s="90"/>
      <c r="F137" s="75"/>
      <c r="G137" s="75"/>
      <c r="H137" s="75"/>
    </row>
    <row r="138" spans="2:8" ht="14.4" x14ac:dyDescent="0.3">
      <c r="B138" s="3"/>
      <c r="C138" s="82"/>
      <c r="D138" s="90"/>
      <c r="E138" s="90"/>
      <c r="F138" s="75"/>
      <c r="G138" s="75"/>
      <c r="H138" s="75"/>
    </row>
    <row r="139" spans="2:8" ht="14.4" x14ac:dyDescent="0.3">
      <c r="B139" s="3"/>
      <c r="C139" s="82"/>
      <c r="D139" s="90"/>
      <c r="E139" s="90"/>
      <c r="F139" s="75"/>
      <c r="G139" s="75"/>
      <c r="H139" s="75"/>
    </row>
    <row r="140" spans="2:8" ht="14.4" x14ac:dyDescent="0.3">
      <c r="B140" s="3"/>
      <c r="C140" s="82"/>
      <c r="D140" s="90"/>
      <c r="E140" s="90"/>
      <c r="F140" s="75"/>
      <c r="G140" s="75"/>
      <c r="H140" s="75"/>
    </row>
    <row r="141" spans="2:8" ht="14.4" x14ac:dyDescent="0.3">
      <c r="B141" s="3"/>
      <c r="C141" s="82"/>
      <c r="D141" s="90"/>
      <c r="E141" s="90"/>
      <c r="F141" s="75"/>
      <c r="G141" s="75"/>
      <c r="H141" s="75"/>
    </row>
    <row r="142" spans="2:8" ht="14.4" x14ac:dyDescent="0.3">
      <c r="B142" s="3"/>
      <c r="C142" s="82"/>
      <c r="D142" s="90"/>
      <c r="E142" s="90"/>
      <c r="F142" s="75"/>
      <c r="G142" s="75"/>
      <c r="H142" s="75"/>
    </row>
    <row r="143" spans="2:8" ht="14.4" x14ac:dyDescent="0.3">
      <c r="B143" s="3"/>
      <c r="C143" s="82"/>
      <c r="D143" s="90"/>
      <c r="E143" s="90"/>
      <c r="F143" s="75"/>
      <c r="G143" s="75"/>
      <c r="H143" s="75"/>
    </row>
    <row r="144" spans="2:8" ht="14.4" x14ac:dyDescent="0.3">
      <c r="B144" s="3"/>
      <c r="C144" s="82"/>
      <c r="D144" s="90"/>
      <c r="E144" s="90"/>
      <c r="F144" s="75"/>
      <c r="G144" s="75"/>
      <c r="H144" s="75"/>
    </row>
    <row r="145" spans="2:8" ht="14.4" x14ac:dyDescent="0.3">
      <c r="B145" s="3"/>
      <c r="C145" s="82"/>
      <c r="D145" s="90"/>
      <c r="E145" s="90"/>
      <c r="F145" s="75"/>
      <c r="G145" s="75"/>
      <c r="H145" s="75"/>
    </row>
    <row r="146" spans="2:8" ht="14.4" x14ac:dyDescent="0.3">
      <c r="B146" s="3"/>
      <c r="C146" s="82"/>
      <c r="D146" s="90"/>
      <c r="E146" s="90"/>
      <c r="F146" s="75"/>
      <c r="G146" s="75"/>
      <c r="H146" s="75"/>
    </row>
    <row r="147" spans="2:8" ht="14.4" x14ac:dyDescent="0.3">
      <c r="B147" s="3"/>
      <c r="C147" s="3"/>
      <c r="D147" s="90"/>
      <c r="E147" s="90"/>
      <c r="F147" s="75"/>
      <c r="G147" s="75"/>
      <c r="H147" s="75"/>
    </row>
    <row r="148" spans="2:8" x14ac:dyDescent="0.25">
      <c r="B148" s="3"/>
      <c r="C148" s="3"/>
      <c r="D148" s="3"/>
      <c r="E148" s="3"/>
    </row>
    <row r="149" spans="2:8" ht="14.4" x14ac:dyDescent="0.3">
      <c r="B149" s="89"/>
      <c r="C149" s="89"/>
      <c r="D149" s="89"/>
      <c r="E149" s="89"/>
    </row>
    <row r="150" spans="2:8" ht="14.4" x14ac:dyDescent="0.3">
      <c r="B150" s="89"/>
      <c r="C150" s="89" t="s">
        <v>6</v>
      </c>
      <c r="D150" s="91">
        <v>12</v>
      </c>
      <c r="E150" s="89"/>
    </row>
    <row r="151" spans="2:8" ht="14.4" x14ac:dyDescent="0.3">
      <c r="B151" s="89"/>
      <c r="C151" s="89" t="s">
        <v>7</v>
      </c>
      <c r="D151" s="91">
        <v>22</v>
      </c>
      <c r="E151" s="89"/>
    </row>
    <row r="152" spans="2:8" ht="14.4" x14ac:dyDescent="0.3">
      <c r="B152" s="89"/>
      <c r="C152" s="89" t="s">
        <v>8</v>
      </c>
      <c r="D152" s="91">
        <v>35</v>
      </c>
      <c r="E152" s="89"/>
    </row>
    <row r="153" spans="2:8" ht="14.4" x14ac:dyDescent="0.3">
      <c r="B153" s="89"/>
      <c r="C153" s="89" t="s">
        <v>9</v>
      </c>
      <c r="D153" s="91">
        <v>40</v>
      </c>
      <c r="E153" s="89"/>
    </row>
    <row r="154" spans="2:8" ht="14.4" x14ac:dyDescent="0.3">
      <c r="B154" s="89"/>
      <c r="C154" s="89" t="s">
        <v>25</v>
      </c>
      <c r="D154" s="91">
        <v>10.5</v>
      </c>
      <c r="E154" s="89"/>
    </row>
    <row r="155" spans="2:8" ht="14.4" x14ac:dyDescent="0.3">
      <c r="B155" s="89"/>
      <c r="C155" s="89" t="s">
        <v>26</v>
      </c>
      <c r="D155" s="91">
        <v>19</v>
      </c>
      <c r="E155" s="89"/>
    </row>
    <row r="156" spans="2:8" ht="14.4" x14ac:dyDescent="0.3">
      <c r="B156" s="89"/>
      <c r="C156" s="89" t="s">
        <v>27</v>
      </c>
      <c r="D156" s="91">
        <v>32</v>
      </c>
      <c r="E156" s="89"/>
    </row>
    <row r="157" spans="2:8" ht="14.4" x14ac:dyDescent="0.3">
      <c r="B157" s="89"/>
      <c r="C157" s="89" t="s">
        <v>28</v>
      </c>
      <c r="D157" s="91">
        <v>35</v>
      </c>
      <c r="E157" s="89"/>
    </row>
    <row r="158" spans="2:8" ht="14.4" x14ac:dyDescent="0.3">
      <c r="B158" s="89"/>
      <c r="C158" s="89" t="s">
        <v>33</v>
      </c>
      <c r="D158" s="91">
        <v>9</v>
      </c>
      <c r="E158" s="89"/>
    </row>
    <row r="159" spans="2:8" ht="14.4" x14ac:dyDescent="0.3">
      <c r="B159" s="89"/>
      <c r="C159" s="89" t="s">
        <v>34</v>
      </c>
      <c r="D159" s="91">
        <v>16</v>
      </c>
      <c r="E159" s="89"/>
    </row>
    <row r="160" spans="2:8" ht="14.4" x14ac:dyDescent="0.3">
      <c r="B160" s="89"/>
      <c r="C160" s="89" t="s">
        <v>35</v>
      </c>
      <c r="D160" s="91">
        <v>28</v>
      </c>
      <c r="E160" s="89"/>
    </row>
    <row r="161" spans="2:5" ht="14.4" x14ac:dyDescent="0.3">
      <c r="B161" s="89"/>
      <c r="C161" s="89" t="s">
        <v>36</v>
      </c>
      <c r="D161" s="91">
        <v>30</v>
      </c>
      <c r="E161" s="89"/>
    </row>
    <row r="162" spans="2:5" ht="14.4" x14ac:dyDescent="0.3">
      <c r="B162" s="89"/>
      <c r="C162" s="89" t="s">
        <v>3</v>
      </c>
      <c r="D162" s="91">
        <v>105</v>
      </c>
      <c r="E162" s="89"/>
    </row>
    <row r="163" spans="2:5" ht="14.4" x14ac:dyDescent="0.3">
      <c r="B163" s="89"/>
      <c r="C163" s="89" t="s">
        <v>4</v>
      </c>
      <c r="D163" s="91">
        <v>250</v>
      </c>
      <c r="E163" s="89"/>
    </row>
    <row r="164" spans="2:5" ht="14.4" x14ac:dyDescent="0.3">
      <c r="B164" s="89"/>
      <c r="C164" s="89" t="s">
        <v>1</v>
      </c>
      <c r="D164" s="91">
        <v>25</v>
      </c>
      <c r="E164" s="89"/>
    </row>
    <row r="165" spans="2:5" ht="14.4" x14ac:dyDescent="0.3">
      <c r="B165" s="89"/>
      <c r="C165" s="89" t="s">
        <v>2</v>
      </c>
      <c r="D165" s="91">
        <v>50</v>
      </c>
      <c r="E165" s="89"/>
    </row>
    <row r="166" spans="2:5" ht="14.4" x14ac:dyDescent="0.3">
      <c r="B166" s="89"/>
      <c r="C166" s="89" t="s">
        <v>5</v>
      </c>
      <c r="D166" s="91">
        <v>100</v>
      </c>
      <c r="E166" s="89"/>
    </row>
    <row r="167" spans="2:5" ht="14.4" x14ac:dyDescent="0.3">
      <c r="B167" s="89"/>
      <c r="C167" s="89" t="s">
        <v>10</v>
      </c>
      <c r="D167" s="91">
        <v>3</v>
      </c>
      <c r="E167" s="89"/>
    </row>
    <row r="168" spans="2:5" ht="14.4" x14ac:dyDescent="0.3">
      <c r="B168" s="89"/>
      <c r="C168" s="89" t="s">
        <v>11</v>
      </c>
      <c r="D168" s="91">
        <v>8</v>
      </c>
      <c r="E168" s="89"/>
    </row>
    <row r="169" spans="2:5" ht="14.4" x14ac:dyDescent="0.3">
      <c r="B169" s="89"/>
      <c r="C169" s="89" t="s">
        <v>12</v>
      </c>
      <c r="D169" s="91">
        <v>12</v>
      </c>
      <c r="E169" s="89"/>
    </row>
    <row r="170" spans="2:5" ht="14.4" x14ac:dyDescent="0.3">
      <c r="B170" s="89"/>
      <c r="C170" s="89" t="s">
        <v>13</v>
      </c>
      <c r="D170" s="91">
        <v>18</v>
      </c>
      <c r="E170" s="89"/>
    </row>
    <row r="171" spans="2:5" ht="14.4" x14ac:dyDescent="0.3">
      <c r="B171" s="89"/>
      <c r="C171" s="89" t="s">
        <v>19</v>
      </c>
      <c r="D171" s="91">
        <v>0.02</v>
      </c>
      <c r="E171" s="89"/>
    </row>
    <row r="172" spans="2:5" ht="14.4" x14ac:dyDescent="0.3">
      <c r="B172" s="89"/>
      <c r="C172" s="89" t="s">
        <v>14</v>
      </c>
      <c r="D172" s="91">
        <v>30</v>
      </c>
      <c r="E172" s="89"/>
    </row>
    <row r="173" spans="2:5" ht="14.4" x14ac:dyDescent="0.3">
      <c r="B173" s="89"/>
      <c r="C173" s="89" t="s">
        <v>20</v>
      </c>
      <c r="D173" s="91">
        <v>1</v>
      </c>
      <c r="E173" s="89"/>
    </row>
    <row r="174" spans="2:5" ht="14.4" x14ac:dyDescent="0.3">
      <c r="B174" s="89"/>
      <c r="C174" s="89" t="s">
        <v>23</v>
      </c>
      <c r="D174" s="91">
        <v>2</v>
      </c>
      <c r="E174" s="89"/>
    </row>
    <row r="175" spans="2:5" ht="14.4" x14ac:dyDescent="0.3">
      <c r="B175" s="89"/>
      <c r="C175" s="89" t="s">
        <v>22</v>
      </c>
      <c r="D175" s="91">
        <v>3</v>
      </c>
      <c r="E175" s="89"/>
    </row>
    <row r="176" spans="2:5" ht="14.4" x14ac:dyDescent="0.3">
      <c r="B176" s="89"/>
      <c r="C176" s="89" t="s">
        <v>24</v>
      </c>
      <c r="D176" s="91">
        <v>5</v>
      </c>
      <c r="E176" s="89"/>
    </row>
    <row r="177" spans="2:5" ht="14.4" x14ac:dyDescent="0.3">
      <c r="B177" s="89"/>
      <c r="C177" s="89" t="s">
        <v>32</v>
      </c>
      <c r="D177" s="91">
        <v>0.8</v>
      </c>
      <c r="E177" s="89"/>
    </row>
    <row r="178" spans="2:5" ht="14.4" x14ac:dyDescent="0.3">
      <c r="B178" s="89"/>
      <c r="C178" s="89" t="s">
        <v>29</v>
      </c>
      <c r="D178" s="91">
        <v>1.5</v>
      </c>
      <c r="E178" s="89"/>
    </row>
    <row r="179" spans="2:5" ht="14.4" x14ac:dyDescent="0.3">
      <c r="B179" s="89"/>
      <c r="C179" s="89" t="s">
        <v>30</v>
      </c>
      <c r="D179" s="91">
        <v>2.5</v>
      </c>
      <c r="E179" s="89"/>
    </row>
    <row r="180" spans="2:5" ht="14.4" x14ac:dyDescent="0.3">
      <c r="B180" s="89"/>
      <c r="C180" s="89" t="s">
        <v>31</v>
      </c>
      <c r="D180" s="91">
        <v>4</v>
      </c>
      <c r="E180" s="89"/>
    </row>
    <row r="181" spans="2:5" ht="14.4" x14ac:dyDescent="0.3">
      <c r="B181" s="89"/>
      <c r="C181" s="89" t="s">
        <v>37</v>
      </c>
      <c r="D181" s="91">
        <v>0.5</v>
      </c>
      <c r="E181" s="89"/>
    </row>
    <row r="182" spans="2:5" ht="14.4" x14ac:dyDescent="0.3">
      <c r="B182" s="89"/>
      <c r="C182" s="89" t="s">
        <v>38</v>
      </c>
      <c r="D182" s="91">
        <v>1</v>
      </c>
      <c r="E182" s="89"/>
    </row>
    <row r="183" spans="2:5" ht="14.4" x14ac:dyDescent="0.3">
      <c r="B183" s="89"/>
      <c r="C183" s="89" t="s">
        <v>39</v>
      </c>
      <c r="D183" s="91">
        <v>2</v>
      </c>
      <c r="E183" s="89"/>
    </row>
    <row r="184" spans="2:5" ht="14.4" x14ac:dyDescent="0.3">
      <c r="B184" s="89"/>
      <c r="C184" s="89" t="s">
        <v>40</v>
      </c>
      <c r="D184" s="91">
        <v>3.5</v>
      </c>
      <c r="E184" s="89"/>
    </row>
    <row r="185" spans="2:5" ht="14.4" x14ac:dyDescent="0.3">
      <c r="B185" s="89"/>
      <c r="C185" s="89"/>
      <c r="D185" s="91"/>
      <c r="E185" s="89"/>
    </row>
    <row r="186" spans="2:5" x14ac:dyDescent="0.25">
      <c r="B186" s="105"/>
      <c r="C186" s="105"/>
      <c r="D186" s="105"/>
      <c r="E186" s="105"/>
    </row>
    <row r="187" spans="2:5" x14ac:dyDescent="0.25">
      <c r="B187" s="105"/>
      <c r="C187" s="105"/>
      <c r="D187" s="105"/>
      <c r="E187" s="105"/>
    </row>
  </sheetData>
  <mergeCells count="6">
    <mergeCell ref="A96:A103"/>
    <mergeCell ref="E15:G15"/>
    <mergeCell ref="H66:K66"/>
    <mergeCell ref="H47:L47"/>
    <mergeCell ref="A69:A87"/>
    <mergeCell ref="A88:A95"/>
  </mergeCells>
  <phoneticPr fontId="8" type="noConversion"/>
  <dataValidations count="5">
    <dataValidation type="list" allowBlank="1" showInputMessage="1" showErrorMessage="1" sqref="AF23 AG28" xr:uid="{00000000-0002-0000-0000-000000000000}">
      <formula1>$AH$3:$AH$17</formula1>
    </dataValidation>
    <dataValidation showDropDown="1" showInputMessage="1" showErrorMessage="1" sqref="G26:H26" xr:uid="{00000000-0002-0000-0000-000001000000}"/>
    <dataValidation type="list" allowBlank="1" showInputMessage="1" showErrorMessage="1" sqref="G27:G44" xr:uid="{00000000-0002-0000-0000-000003000000}">
      <formula1>Felhasználó_fajtája</formula1>
    </dataValidation>
    <dataValidation type="list" allowBlank="1" showInputMessage="1" showErrorMessage="1" sqref="I27:I44" xr:uid="{00000000-0002-0000-0000-000004000000}">
      <formula1>$D$150:$D$172</formula1>
    </dataValidation>
    <dataValidation type="list" allowBlank="1" showInputMessage="1" showErrorMessage="1" sqref="I51:I62" xr:uid="{00000000-0002-0000-0000-000005000000}">
      <formula1>$D$173:$D$184</formula1>
    </dataValidation>
  </dataValidations>
  <pageMargins left="0.70866141732283472" right="0.5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B1:S47"/>
  <sheetViews>
    <sheetView showGridLines="0" workbookViewId="0">
      <selection activeCell="O17" sqref="O17:P17"/>
    </sheetView>
  </sheetViews>
  <sheetFormatPr defaultRowHeight="13.2" x14ac:dyDescent="0.25"/>
  <cols>
    <col min="1" max="1" width="2.33203125" customWidth="1"/>
    <col min="2" max="2" width="19.6640625" bestFit="1" customWidth="1"/>
    <col min="3" max="3" width="17.6640625" bestFit="1" customWidth="1"/>
    <col min="4" max="4" width="20.6640625" customWidth="1"/>
    <col min="5" max="5" width="24.5546875" customWidth="1"/>
    <col min="6" max="6" width="11.5546875" customWidth="1"/>
    <col min="7" max="7" width="10.33203125" customWidth="1"/>
    <col min="8" max="8" width="17" bestFit="1" customWidth="1"/>
    <col min="9" max="9" width="8.5546875" bestFit="1" customWidth="1"/>
    <col min="10" max="10" width="18.88671875" customWidth="1"/>
    <col min="11" max="11" width="13.33203125" bestFit="1" customWidth="1"/>
    <col min="12" max="12" width="11.88671875" bestFit="1" customWidth="1"/>
  </cols>
  <sheetData>
    <row r="1" spans="2:19" x14ac:dyDescent="0.25">
      <c r="S1" s="7"/>
    </row>
    <row r="2" spans="2:19" x14ac:dyDescent="0.25">
      <c r="S2" s="7"/>
    </row>
    <row r="3" spans="2:19" x14ac:dyDescent="0.25">
      <c r="S3" s="7"/>
    </row>
    <row r="4" spans="2:19" x14ac:dyDescent="0.25">
      <c r="S4" s="7"/>
    </row>
    <row r="5" spans="2:19" x14ac:dyDescent="0.25">
      <c r="S5" s="7"/>
    </row>
    <row r="6" spans="2:19" x14ac:dyDescent="0.25">
      <c r="S6" s="7"/>
    </row>
    <row r="7" spans="2:19" x14ac:dyDescent="0.25">
      <c r="S7" s="7"/>
    </row>
    <row r="8" spans="2:19" x14ac:dyDescent="0.25">
      <c r="S8" s="7"/>
    </row>
    <row r="9" spans="2:19" x14ac:dyDescent="0.25">
      <c r="S9" s="7"/>
    </row>
    <row r="10" spans="2:19" ht="20.399999999999999" x14ac:dyDescent="0.35">
      <c r="F10" s="2" t="s">
        <v>115</v>
      </c>
      <c r="S10" s="7"/>
    </row>
    <row r="11" spans="2:19" x14ac:dyDescent="0.25">
      <c r="S11" s="7"/>
    </row>
    <row r="12" spans="2:19" ht="21" thickBot="1" x14ac:dyDescent="0.4">
      <c r="C12" s="1"/>
      <c r="S12" s="7"/>
    </row>
    <row r="13" spans="2:19" ht="15.9" customHeight="1" x14ac:dyDescent="0.25">
      <c r="B13" s="22" t="s">
        <v>42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19" ht="15.9" customHeight="1" x14ac:dyDescent="0.25">
      <c r="B14" s="34" t="s">
        <v>43</v>
      </c>
      <c r="C14" s="29"/>
      <c r="D14" s="29"/>
      <c r="E14" s="29"/>
      <c r="F14" s="29"/>
      <c r="G14" s="29"/>
      <c r="H14" s="29"/>
      <c r="I14" s="29"/>
      <c r="J14" s="29"/>
      <c r="K14" s="35"/>
    </row>
    <row r="15" spans="2:19" ht="15.9" customHeight="1" x14ac:dyDescent="0.25">
      <c r="B15" s="31" t="s">
        <v>44</v>
      </c>
      <c r="C15" s="32" t="s">
        <v>45</v>
      </c>
      <c r="D15" s="32" t="s">
        <v>0</v>
      </c>
      <c r="E15" s="8" t="s">
        <v>46</v>
      </c>
      <c r="G15" s="8"/>
      <c r="H15" s="17"/>
      <c r="K15" s="33"/>
    </row>
    <row r="16" spans="2:19" ht="15.9" customHeight="1" x14ac:dyDescent="0.25">
      <c r="B16" s="34" t="s">
        <v>48</v>
      </c>
      <c r="C16" s="29"/>
      <c r="D16" s="30"/>
      <c r="E16" s="29"/>
      <c r="F16" s="29"/>
      <c r="G16" s="29"/>
      <c r="H16" s="29"/>
      <c r="I16" s="29"/>
      <c r="J16" s="29"/>
      <c r="K16" s="35"/>
    </row>
    <row r="17" spans="2:19" ht="15.9" customHeight="1" thickBot="1" x14ac:dyDescent="0.3">
      <c r="B17" s="25" t="s">
        <v>49</v>
      </c>
      <c r="C17" s="42" t="s">
        <v>101</v>
      </c>
      <c r="D17" s="26"/>
      <c r="E17" s="27"/>
      <c r="F17" s="27"/>
      <c r="G17" s="27"/>
      <c r="H17" s="27"/>
      <c r="I17" s="27"/>
      <c r="J17" s="27"/>
      <c r="K17" s="28"/>
    </row>
    <row r="18" spans="2:19" x14ac:dyDescent="0.25">
      <c r="C18" s="8"/>
      <c r="E18" s="8"/>
      <c r="S18" s="7"/>
    </row>
    <row r="19" spans="2:19" x14ac:dyDescent="0.25">
      <c r="C19" s="8"/>
      <c r="E19" s="8"/>
      <c r="S19" s="7"/>
    </row>
    <row r="20" spans="2:19" ht="13.8" thickBot="1" x14ac:dyDescent="0.3">
      <c r="C20" s="8"/>
      <c r="E20" s="8"/>
      <c r="S20" s="7"/>
    </row>
    <row r="21" spans="2:19" s="39" customFormat="1" ht="12.75" customHeight="1" x14ac:dyDescent="0.25">
      <c r="B21" s="150" t="s">
        <v>50</v>
      </c>
      <c r="C21" s="156" t="s">
        <v>102</v>
      </c>
      <c r="D21" s="152" t="s">
        <v>103</v>
      </c>
      <c r="E21" s="152" t="s">
        <v>104</v>
      </c>
      <c r="F21" s="152" t="s">
        <v>105</v>
      </c>
      <c r="G21" s="152"/>
      <c r="H21" s="152"/>
      <c r="I21" s="152"/>
      <c r="J21" s="152" t="s">
        <v>110</v>
      </c>
      <c r="K21" s="152" t="s">
        <v>111</v>
      </c>
      <c r="L21" s="154" t="s">
        <v>112</v>
      </c>
    </row>
    <row r="22" spans="2:19" s="40" customFormat="1" ht="17.25" customHeight="1" thickBot="1" x14ac:dyDescent="0.3">
      <c r="B22" s="151"/>
      <c r="C22" s="157"/>
      <c r="D22" s="153"/>
      <c r="E22" s="153"/>
      <c r="F22" s="41" t="s">
        <v>106</v>
      </c>
      <c r="G22" s="41" t="s">
        <v>107</v>
      </c>
      <c r="H22" s="41" t="s">
        <v>108</v>
      </c>
      <c r="I22" s="41" t="s">
        <v>109</v>
      </c>
      <c r="J22" s="153"/>
      <c r="K22" s="153"/>
      <c r="L22" s="155"/>
    </row>
    <row r="23" spans="2:19" x14ac:dyDescent="0.25">
      <c r="B23" s="38">
        <v>1</v>
      </c>
      <c r="C23" s="9"/>
      <c r="D23" s="9"/>
      <c r="E23" s="9"/>
      <c r="F23" s="9"/>
      <c r="G23" s="9"/>
      <c r="H23" s="9"/>
      <c r="I23" s="9"/>
      <c r="J23" s="9"/>
      <c r="K23" s="9"/>
      <c r="L23" s="44">
        <f>K23*30</f>
        <v>0</v>
      </c>
    </row>
    <row r="24" spans="2:19" x14ac:dyDescent="0.25">
      <c r="B24" s="36">
        <f t="shared" ref="B24:B44" si="0">B23+1</f>
        <v>2</v>
      </c>
      <c r="C24" s="10"/>
      <c r="D24" s="10"/>
      <c r="E24" s="10"/>
      <c r="F24" s="10"/>
      <c r="G24" s="10"/>
      <c r="H24" s="10"/>
      <c r="I24" s="10"/>
      <c r="J24" s="10"/>
      <c r="K24" s="10"/>
      <c r="L24" s="44">
        <f t="shared" ref="L24:L44" si="1">K24*30</f>
        <v>0</v>
      </c>
    </row>
    <row r="25" spans="2:19" x14ac:dyDescent="0.25">
      <c r="B25" s="36">
        <f t="shared" si="0"/>
        <v>3</v>
      </c>
      <c r="C25" s="10"/>
      <c r="D25" s="10"/>
      <c r="E25" s="10"/>
      <c r="F25" s="10"/>
      <c r="G25" s="10"/>
      <c r="H25" s="10"/>
      <c r="I25" s="10"/>
      <c r="J25" s="10"/>
      <c r="K25" s="10"/>
      <c r="L25" s="44">
        <f t="shared" si="1"/>
        <v>0</v>
      </c>
    </row>
    <row r="26" spans="2:19" x14ac:dyDescent="0.25">
      <c r="B26" s="36">
        <f t="shared" si="0"/>
        <v>4</v>
      </c>
      <c r="C26" s="10"/>
      <c r="D26" s="10"/>
      <c r="E26" s="10"/>
      <c r="F26" s="10"/>
      <c r="G26" s="10"/>
      <c r="H26" s="10"/>
      <c r="I26" s="10"/>
      <c r="J26" s="10"/>
      <c r="K26" s="10"/>
      <c r="L26" s="44">
        <f t="shared" si="1"/>
        <v>0</v>
      </c>
    </row>
    <row r="27" spans="2:19" x14ac:dyDescent="0.25">
      <c r="B27" s="36">
        <f t="shared" si="0"/>
        <v>5</v>
      </c>
      <c r="C27" s="10"/>
      <c r="D27" s="10"/>
      <c r="E27" s="10"/>
      <c r="F27" s="10"/>
      <c r="G27" s="10"/>
      <c r="H27" s="10"/>
      <c r="I27" s="10"/>
      <c r="J27" s="10"/>
      <c r="K27" s="10"/>
      <c r="L27" s="44">
        <f t="shared" si="1"/>
        <v>0</v>
      </c>
    </row>
    <row r="28" spans="2:19" x14ac:dyDescent="0.25">
      <c r="B28" s="36">
        <f t="shared" si="0"/>
        <v>6</v>
      </c>
      <c r="C28" s="10"/>
      <c r="D28" s="10"/>
      <c r="E28" s="10"/>
      <c r="F28" s="10"/>
      <c r="G28" s="10"/>
      <c r="H28" s="10"/>
      <c r="I28" s="10"/>
      <c r="J28" s="10"/>
      <c r="K28" s="10"/>
      <c r="L28" s="44">
        <f t="shared" si="1"/>
        <v>0</v>
      </c>
    </row>
    <row r="29" spans="2:19" x14ac:dyDescent="0.25">
      <c r="B29" s="36">
        <f t="shared" si="0"/>
        <v>7</v>
      </c>
      <c r="C29" s="10"/>
      <c r="D29" s="10"/>
      <c r="E29" s="10"/>
      <c r="F29" s="10"/>
      <c r="G29" s="10"/>
      <c r="H29" s="10"/>
      <c r="I29" s="10"/>
      <c r="J29" s="10"/>
      <c r="K29" s="10"/>
      <c r="L29" s="44">
        <f t="shared" si="1"/>
        <v>0</v>
      </c>
    </row>
    <row r="30" spans="2:19" x14ac:dyDescent="0.25">
      <c r="B30" s="36">
        <f t="shared" si="0"/>
        <v>8</v>
      </c>
      <c r="C30" s="10"/>
      <c r="D30" s="10"/>
      <c r="E30" s="10"/>
      <c r="F30" s="10"/>
      <c r="G30" s="10"/>
      <c r="H30" s="10"/>
      <c r="I30" s="10"/>
      <c r="J30" s="10"/>
      <c r="K30" s="10"/>
      <c r="L30" s="44">
        <f t="shared" si="1"/>
        <v>0</v>
      </c>
    </row>
    <row r="31" spans="2:19" x14ac:dyDescent="0.25">
      <c r="B31" s="36">
        <f t="shared" si="0"/>
        <v>9</v>
      </c>
      <c r="C31" s="10"/>
      <c r="D31" s="10"/>
      <c r="E31" s="10"/>
      <c r="F31" s="10"/>
      <c r="G31" s="10"/>
      <c r="H31" s="10"/>
      <c r="I31" s="10"/>
      <c r="J31" s="10"/>
      <c r="K31" s="10"/>
      <c r="L31" s="44">
        <f t="shared" si="1"/>
        <v>0</v>
      </c>
    </row>
    <row r="32" spans="2:19" x14ac:dyDescent="0.25">
      <c r="B32" s="36">
        <f t="shared" si="0"/>
        <v>10</v>
      </c>
      <c r="C32" s="10"/>
      <c r="D32" s="10"/>
      <c r="E32" s="10"/>
      <c r="F32" s="10"/>
      <c r="G32" s="10"/>
      <c r="H32" s="10"/>
      <c r="I32" s="10"/>
      <c r="J32" s="10"/>
      <c r="K32" s="10"/>
      <c r="L32" s="44">
        <f t="shared" si="1"/>
        <v>0</v>
      </c>
    </row>
    <row r="33" spans="2:12" x14ac:dyDescent="0.25">
      <c r="B33" s="36">
        <f t="shared" si="0"/>
        <v>11</v>
      </c>
      <c r="C33" s="10"/>
      <c r="D33" s="10"/>
      <c r="E33" s="10"/>
      <c r="F33" s="10"/>
      <c r="G33" s="10"/>
      <c r="H33" s="10"/>
      <c r="I33" s="10"/>
      <c r="J33" s="10"/>
      <c r="K33" s="10"/>
      <c r="L33" s="44">
        <f t="shared" si="1"/>
        <v>0</v>
      </c>
    </row>
    <row r="34" spans="2:12" x14ac:dyDescent="0.25">
      <c r="B34" s="36">
        <f t="shared" si="0"/>
        <v>12</v>
      </c>
      <c r="C34" s="10"/>
      <c r="D34" s="10"/>
      <c r="E34" s="10"/>
      <c r="F34" s="10"/>
      <c r="G34" s="10"/>
      <c r="H34" s="10"/>
      <c r="I34" s="10"/>
      <c r="J34" s="10"/>
      <c r="K34" s="10"/>
      <c r="L34" s="44">
        <f t="shared" si="1"/>
        <v>0</v>
      </c>
    </row>
    <row r="35" spans="2:12" x14ac:dyDescent="0.25">
      <c r="B35" s="36">
        <f t="shared" si="0"/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44">
        <f t="shared" si="1"/>
        <v>0</v>
      </c>
    </row>
    <row r="36" spans="2:12" x14ac:dyDescent="0.25">
      <c r="B36" s="36">
        <f t="shared" si="0"/>
        <v>14</v>
      </c>
      <c r="C36" s="10"/>
      <c r="D36" s="10"/>
      <c r="E36" s="10"/>
      <c r="F36" s="10"/>
      <c r="G36" s="10"/>
      <c r="H36" s="10"/>
      <c r="I36" s="10"/>
      <c r="J36" s="10"/>
      <c r="K36" s="10"/>
      <c r="L36" s="44">
        <f t="shared" si="1"/>
        <v>0</v>
      </c>
    </row>
    <row r="37" spans="2:12" x14ac:dyDescent="0.25">
      <c r="B37" s="36">
        <f t="shared" si="0"/>
        <v>15</v>
      </c>
      <c r="C37" s="10"/>
      <c r="D37" s="10"/>
      <c r="E37" s="10"/>
      <c r="F37" s="10"/>
      <c r="G37" s="10"/>
      <c r="H37" s="10"/>
      <c r="I37" s="10"/>
      <c r="J37" s="10"/>
      <c r="K37" s="10"/>
      <c r="L37" s="44">
        <f t="shared" si="1"/>
        <v>0</v>
      </c>
    </row>
    <row r="38" spans="2:12" x14ac:dyDescent="0.25">
      <c r="B38" s="36">
        <f t="shared" si="0"/>
        <v>16</v>
      </c>
      <c r="C38" s="10"/>
      <c r="D38" s="10"/>
      <c r="E38" s="10"/>
      <c r="F38" s="10"/>
      <c r="G38" s="10"/>
      <c r="H38" s="10"/>
      <c r="I38" s="10"/>
      <c r="J38" s="10"/>
      <c r="K38" s="10"/>
      <c r="L38" s="44">
        <f t="shared" si="1"/>
        <v>0</v>
      </c>
    </row>
    <row r="39" spans="2:12" x14ac:dyDescent="0.25">
      <c r="B39" s="36">
        <f t="shared" si="0"/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44">
        <f t="shared" si="1"/>
        <v>0</v>
      </c>
    </row>
    <row r="40" spans="2:12" x14ac:dyDescent="0.25">
      <c r="B40" s="36">
        <f t="shared" si="0"/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44">
        <f t="shared" si="1"/>
        <v>0</v>
      </c>
    </row>
    <row r="41" spans="2:12" x14ac:dyDescent="0.25">
      <c r="B41" s="36">
        <f t="shared" si="0"/>
        <v>19</v>
      </c>
      <c r="C41" s="10"/>
      <c r="D41" s="10"/>
      <c r="E41" s="10"/>
      <c r="F41" s="10"/>
      <c r="G41" s="10"/>
      <c r="H41" s="10"/>
      <c r="I41" s="10"/>
      <c r="J41" s="10"/>
      <c r="K41" s="10"/>
      <c r="L41" s="44">
        <f t="shared" si="1"/>
        <v>0</v>
      </c>
    </row>
    <row r="42" spans="2:12" x14ac:dyDescent="0.25">
      <c r="B42" s="36">
        <f t="shared" si="0"/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44">
        <f t="shared" si="1"/>
        <v>0</v>
      </c>
    </row>
    <row r="43" spans="2:12" x14ac:dyDescent="0.25">
      <c r="B43" s="36">
        <f t="shared" si="0"/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44">
        <f t="shared" si="1"/>
        <v>0</v>
      </c>
    </row>
    <row r="44" spans="2:12" x14ac:dyDescent="0.25">
      <c r="B44" s="36">
        <f t="shared" si="0"/>
        <v>22</v>
      </c>
      <c r="C44" s="10"/>
      <c r="D44" s="10"/>
      <c r="E44" s="10"/>
      <c r="F44" s="10"/>
      <c r="G44" s="10"/>
      <c r="H44" s="10"/>
      <c r="I44" s="10"/>
      <c r="J44" s="10"/>
      <c r="K44" s="10"/>
      <c r="L44" s="44">
        <f t="shared" si="1"/>
        <v>0</v>
      </c>
    </row>
    <row r="45" spans="2:12" s="17" customFormat="1" ht="16.2" thickBot="1" x14ac:dyDescent="0.3">
      <c r="B45" s="134" t="s">
        <v>61</v>
      </c>
      <c r="C45" s="37"/>
      <c r="D45" s="37"/>
      <c r="E45" s="37"/>
      <c r="F45" s="37"/>
      <c r="G45" s="37"/>
      <c r="H45" s="37"/>
      <c r="I45" s="37"/>
      <c r="J45" s="37"/>
      <c r="K45" s="37"/>
      <c r="L45" s="43">
        <f>SUM(L23:L44)</f>
        <v>0</v>
      </c>
    </row>
    <row r="47" spans="2:12" x14ac:dyDescent="0.25">
      <c r="C47" s="3" t="s">
        <v>113</v>
      </c>
    </row>
  </sheetData>
  <mergeCells count="8">
    <mergeCell ref="B21:B22"/>
    <mergeCell ref="K21:K22"/>
    <mergeCell ref="L21:L22"/>
    <mergeCell ref="C21:C22"/>
    <mergeCell ref="D21:D22"/>
    <mergeCell ref="E21:E22"/>
    <mergeCell ref="F21:I21"/>
    <mergeCell ref="J21:J2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+Végfelhasználók</vt:lpstr>
      <vt:lpstr>Weblap</vt:lpstr>
      <vt:lpstr>Felhasználó_fajtája</vt:lpstr>
      <vt:lpstr>'+Végfelhasználók'!Nyomtatási_terület</vt:lpstr>
    </vt:vector>
  </TitlesOfParts>
  <Company>Budapest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Vendor relations</dc:creator>
  <cp:lastModifiedBy>Koller Márton</cp:lastModifiedBy>
  <cp:lastPrinted>2009-05-13T14:08:07Z</cp:lastPrinted>
  <dcterms:created xsi:type="dcterms:W3CDTF">2005-01-31T08:18:30Z</dcterms:created>
  <dcterms:modified xsi:type="dcterms:W3CDTF">2019-03-13T10:11:34Z</dcterms:modified>
</cp:coreProperties>
</file>